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medantas/Documents/git/serverless-iot-deployment/experiments/lambda/"/>
    </mc:Choice>
  </mc:AlternateContent>
  <xr:revisionPtr revIDLastSave="0" documentId="13_ncr:1_{60B934BD-5228-664A-A0E7-0E2996703434}" xr6:coauthVersionLast="47" xr6:coauthVersionMax="47" xr10:uidLastSave="{00000000-0000-0000-0000-000000000000}"/>
  <bookViews>
    <workbookView xWindow="-5860" yWindow="-21100" windowWidth="38400" windowHeight="21100" activeTab="2" xr2:uid="{1003A129-F681-6E44-B98C-F95A01010A8D}"/>
  </bookViews>
  <sheets>
    <sheet name="run time" sheetId="2" r:id="rId1"/>
    <sheet name="cold start" sheetId="5" r:id="rId2"/>
    <sheet name="resize" sheetId="6" r:id="rId3"/>
    <sheet name="cold start bk" sheetId="1" r:id="rId4"/>
    <sheet name="Sheet2" sheetId="4" r:id="rId5"/>
  </sheets>
  <definedNames>
    <definedName name="_xlchart.v1.0" hidden="1">'cold start bk'!$A$40</definedName>
    <definedName name="_xlchart.v1.1" hidden="1">'cold start bk'!$A$41:$A$52</definedName>
    <definedName name="_xlchart.v1.2" hidden="1">'cold start bk'!$B$40</definedName>
    <definedName name="_xlchart.v1.3" hidden="1">'cold start bk'!$B$41:$B$52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E40" i="2"/>
  <c r="F40" i="2"/>
  <c r="C26" i="1"/>
  <c r="E18" i="1"/>
  <c r="C20" i="1"/>
  <c r="H10" i="1"/>
  <c r="H11" i="1"/>
  <c r="H12" i="1"/>
  <c r="H13" i="1"/>
  <c r="H9" i="1"/>
  <c r="H8" i="1"/>
  <c r="P41" i="1"/>
  <c r="P42" i="1"/>
  <c r="P43" i="1"/>
  <c r="P44" i="1"/>
  <c r="P45" i="1"/>
  <c r="P46" i="1"/>
  <c r="P47" i="1"/>
  <c r="P48" i="1"/>
  <c r="P49" i="1"/>
  <c r="P50" i="1"/>
  <c r="P51" i="1"/>
  <c r="P40" i="1"/>
  <c r="R40" i="1"/>
  <c r="R41" i="1"/>
  <c r="R42" i="1"/>
  <c r="R43" i="1"/>
  <c r="R44" i="1"/>
  <c r="R45" i="1"/>
  <c r="R46" i="1"/>
  <c r="R47" i="1"/>
  <c r="R48" i="1"/>
  <c r="R49" i="1"/>
  <c r="R50" i="1"/>
  <c r="R39" i="1"/>
  <c r="L5" i="4"/>
</calcChain>
</file>

<file path=xl/sharedStrings.xml><?xml version="1.0" encoding="utf-8"?>
<sst xmlns="http://schemas.openxmlformats.org/spreadsheetml/2006/main" count="67" uniqueCount="19">
  <si>
    <t>Memory</t>
  </si>
  <si>
    <t>Zip 250MB</t>
  </si>
  <si>
    <t>Image Container</t>
  </si>
  <si>
    <t>Average</t>
  </si>
  <si>
    <t>95th</t>
  </si>
  <si>
    <t>Std. Deviation</t>
  </si>
  <si>
    <t>80th</t>
  </si>
  <si>
    <t xml:space="preserve">Image Container	</t>
  </si>
  <si>
    <t xml:space="preserve">Zip Package	</t>
  </si>
  <si>
    <t>320mb</t>
  </si>
  <si>
    <t>128mb</t>
  </si>
  <si>
    <t>=</t>
  </si>
  <si>
    <t>Zip 230MB</t>
  </si>
  <si>
    <t>Zip 249MB</t>
  </si>
  <si>
    <t>Resize zip</t>
  </si>
  <si>
    <t>Zip 245MB</t>
  </si>
  <si>
    <t>Zip 236MB</t>
  </si>
  <si>
    <t>Resize and feature zip</t>
  </si>
  <si>
    <t>Zip 241MB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</si>
</sst>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6191F"/>
      <name val="Monaco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4" xfId="0" applyBorder="1"/>
    <xf numFmtId="9" fontId="0" fillId="0" borderId="0" xfId="0" applyNumberFormat="1" applyBorder="1"/>
    <xf numFmtId="9" fontId="0" fillId="0" borderId="5" xfId="0" applyNumberFormat="1" applyBorder="1"/>
    <xf numFmtId="2" fontId="0" fillId="0" borderId="5" xfId="0" applyNumberFormat="1" applyBorder="1"/>
    <xf numFmtId="0" fontId="0" fillId="2" borderId="0" xfId="0" applyFill="1"/>
    <xf numFmtId="9" fontId="0" fillId="2" borderId="0" xfId="0" applyNumberFormat="1" applyFill="1"/>
    <xf numFmtId="1" fontId="0" fillId="0" borderId="4" xfId="0" applyNumberFormat="1" applyFill="1" applyBorder="1"/>
    <xf numFmtId="1" fontId="0" fillId="0" borderId="0" xfId="0" applyNumberFormat="1" applyFill="1" applyBorder="1"/>
    <xf numFmtId="1" fontId="0" fillId="0" borderId="5" xfId="0" applyNumberFormat="1" applyFill="1" applyBorder="1"/>
    <xf numFmtId="1" fontId="0" fillId="0" borderId="4" xfId="0" applyNumberFormat="1" applyFont="1" applyFill="1" applyBorder="1"/>
    <xf numFmtId="1" fontId="0" fillId="0" borderId="0" xfId="0" applyNumberFormat="1" applyFont="1" applyFill="1" applyBorder="1"/>
    <xf numFmtId="1" fontId="0" fillId="0" borderId="5" xfId="0" applyNumberFormat="1" applyFont="1" applyFill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64" fontId="0" fillId="0" borderId="0" xfId="0" applyNumberFormat="1"/>
    <xf numFmtId="1" fontId="0" fillId="0" borderId="0" xfId="0" applyNumberFormat="1" applyFill="1"/>
    <xf numFmtId="1" fontId="0" fillId="0" borderId="0" xfId="0" applyNumberFormat="1" applyFont="1" applyFill="1"/>
    <xf numFmtId="0" fontId="2" fillId="0" borderId="0" xfId="0" applyFont="1"/>
    <xf numFmtId="164" fontId="0" fillId="0" borderId="0" xfId="0" applyNumberFormat="1" applyFill="1"/>
    <xf numFmtId="164" fontId="0" fillId="0" borderId="0" xfId="0" applyNumberFormat="1" applyFont="1" applyFill="1"/>
    <xf numFmtId="9" fontId="0" fillId="0" borderId="0" xfId="1" applyFont="1"/>
    <xf numFmtId="9" fontId="0" fillId="0" borderId="0" xfId="0" applyNumberForma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</a:t>
            </a:r>
            <a:r>
              <a:rPr lang="en-US"/>
              <a:t>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Zip</c:v>
          </c:tx>
          <c:spPr>
            <a:solidFill>
              <a:schemeClr val="accent1">
                <a:lumMod val="20000"/>
                <a:lumOff val="80000"/>
              </a:schemeClr>
            </a:solidFill>
            <a:ln w="12700">
              <a:noFill/>
            </a:ln>
            <a:effectLst/>
          </c:spPr>
          <c:invertIfNegative val="0"/>
          <c:cat>
            <c:numRef>
              <c:f>'run time'!$A$3:$A$6</c:f>
              <c:numCache>
                <c:formatCode>General</c:formatCode>
                <c:ptCount val="4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</c:numCache>
            </c:numRef>
          </c:cat>
          <c:val>
            <c:numRef>
              <c:f>'run time'!$B$3:$B$6</c:f>
              <c:numCache>
                <c:formatCode>0</c:formatCode>
                <c:ptCount val="4"/>
                <c:pt idx="0">
                  <c:v>1139.6099999999999</c:v>
                </c:pt>
                <c:pt idx="1">
                  <c:v>683.46</c:v>
                </c:pt>
                <c:pt idx="2">
                  <c:v>434.07499999999999</c:v>
                </c:pt>
                <c:pt idx="3">
                  <c:v>323.52499999999998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0-5A4C-9976-683E5871309E}"/>
            </c:ext>
          </c:extLst>
        </c:ser>
        <c:ser>
          <c:idx val="2"/>
          <c:order val="1"/>
          <c:tx>
            <c:v>Image Container</c:v>
          </c:tx>
          <c:spPr>
            <a:solidFill>
              <a:schemeClr val="accent4"/>
            </a:solidFill>
            <a:ln w="12700">
              <a:noFill/>
            </a:ln>
            <a:effectLst/>
          </c:spPr>
          <c:invertIfNegative val="0"/>
          <c:cat>
            <c:numRef>
              <c:f>'run time'!$A$3:$A$6</c:f>
              <c:numCache>
                <c:formatCode>General</c:formatCode>
                <c:ptCount val="4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</c:numCache>
            </c:numRef>
          </c:cat>
          <c:val>
            <c:numRef>
              <c:f>'run time'!$F$3:$F$6</c:f>
              <c:numCache>
                <c:formatCode>0</c:formatCode>
                <c:ptCount val="4"/>
                <c:pt idx="0">
                  <c:v>760.35</c:v>
                </c:pt>
                <c:pt idx="1">
                  <c:v>549.70000000000005</c:v>
                </c:pt>
                <c:pt idx="2">
                  <c:v>445.84</c:v>
                </c:pt>
                <c:pt idx="3">
                  <c:v>362.69499999999999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1-FE43-8CC7-73FFBCE48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</a:t>
            </a:r>
            <a:r>
              <a:rPr lang="en-US"/>
              <a:t> - 95th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Classical Zip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'run time'!$A$3:$A$14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'run time'!$C$3:$C$14</c:f>
              <c:numCache>
                <c:formatCode>0</c:formatCode>
                <c:ptCount val="12"/>
                <c:pt idx="0">
                  <c:v>8567.1999999999862</c:v>
                </c:pt>
                <c:pt idx="1">
                  <c:v>4872.4999999999964</c:v>
                </c:pt>
                <c:pt idx="2">
                  <c:v>2943.0999999999976</c:v>
                </c:pt>
                <c:pt idx="3">
                  <c:v>2242.8000000000002</c:v>
                </c:pt>
                <c:pt idx="4">
                  <c:v>86.699999999999932</c:v>
                </c:pt>
                <c:pt idx="5">
                  <c:v>82.849999999999966</c:v>
                </c:pt>
                <c:pt idx="6">
                  <c:v>69.845499999999959</c:v>
                </c:pt>
                <c:pt idx="7">
                  <c:v>33.949999999999989</c:v>
                </c:pt>
                <c:pt idx="8">
                  <c:v>30.849999999999966</c:v>
                </c:pt>
                <c:pt idx="9">
                  <c:v>22.949999999999989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E-C644-A3CC-DF3823E7BCD2}"/>
            </c:ext>
          </c:extLst>
        </c:ser>
        <c:ser>
          <c:idx val="1"/>
          <c:order val="1"/>
          <c:tx>
            <c:v>Image Container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'run time'!$A$3:$A$14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'run time'!$G$3:$G$14</c:f>
              <c:numCache>
                <c:formatCode>0</c:formatCode>
                <c:ptCount val="12"/>
                <c:pt idx="0">
                  <c:v>4776.3999999999978</c:v>
                </c:pt>
                <c:pt idx="1">
                  <c:v>4983.1999999999935</c:v>
                </c:pt>
                <c:pt idx="2">
                  <c:v>4203.8499999999876</c:v>
                </c:pt>
                <c:pt idx="3">
                  <c:v>3172.9999999999905</c:v>
                </c:pt>
                <c:pt idx="4">
                  <c:v>101.89999999999998</c:v>
                </c:pt>
                <c:pt idx="5">
                  <c:v>100</c:v>
                </c:pt>
                <c:pt idx="6">
                  <c:v>74.849999999999966</c:v>
                </c:pt>
                <c:pt idx="7">
                  <c:v>30</c:v>
                </c:pt>
                <c:pt idx="8">
                  <c:v>28</c:v>
                </c:pt>
                <c:pt idx="9">
                  <c:v>24.949999999999989</c:v>
                </c:pt>
                <c:pt idx="10">
                  <c:v>21.899999999999977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E-C644-A3CC-DF3823E7B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- 95th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Classical Zip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start'!$C$3:$C$9</c:f>
              <c:numCache>
                <c:formatCode>0.0</c:formatCode>
                <c:ptCount val="7"/>
                <c:pt idx="0">
                  <c:v>13.792399999999999</c:v>
                </c:pt>
                <c:pt idx="1">
                  <c:v>9.1213300000000004</c:v>
                </c:pt>
                <c:pt idx="2">
                  <c:v>6.8608000000000002</c:v>
                </c:pt>
                <c:pt idx="3">
                  <c:v>5.5291000000000006</c:v>
                </c:pt>
                <c:pt idx="4">
                  <c:v>4.5209999999999999</c:v>
                </c:pt>
                <c:pt idx="5">
                  <c:v>3.7754000000000003</c:v>
                </c:pt>
                <c:pt idx="6">
                  <c:v>3.2849499999999998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4-E44A-9534-B1FC8B8F5D27}"/>
            </c:ext>
          </c:extLst>
        </c:ser>
        <c:ser>
          <c:idx val="1"/>
          <c:order val="1"/>
          <c:tx>
            <c:v>Image Container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start'!$E$3:$E$9</c:f>
              <c:numCache>
                <c:formatCode>0.0</c:formatCode>
                <c:ptCount val="7"/>
                <c:pt idx="0">
                  <c:v>2.9409999999999998</c:v>
                </c:pt>
                <c:pt idx="1">
                  <c:v>2.3544</c:v>
                </c:pt>
                <c:pt idx="2">
                  <c:v>2.1312500000000001</c:v>
                </c:pt>
                <c:pt idx="3">
                  <c:v>1.7584000000000002</c:v>
                </c:pt>
                <c:pt idx="4">
                  <c:v>1.7197</c:v>
                </c:pt>
                <c:pt idx="5">
                  <c:v>1.5283</c:v>
                </c:pt>
                <c:pt idx="6">
                  <c:v>1.6849999999999998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4-E44A-9534-B1FC8B8F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of complete ml application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5"/>
          <c:tx>
            <c:v>Image 230mb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'cold start'!$H$3:$H$9</c:f>
              <c:numCache>
                <c:formatCode>0.0</c:formatCode>
                <c:ptCount val="7"/>
                <c:pt idx="0">
                  <c:v>2.7635500000000004</c:v>
                </c:pt>
                <c:pt idx="1">
                  <c:v>2.1535500000000001</c:v>
                </c:pt>
                <c:pt idx="2">
                  <c:v>1.8953</c:v>
                </c:pt>
                <c:pt idx="3">
                  <c:v>1.7514000000000001</c:v>
                </c:pt>
                <c:pt idx="4">
                  <c:v>1.6086500000000001</c:v>
                </c:pt>
                <c:pt idx="5">
                  <c:v>1.56555</c:v>
                </c:pt>
                <c:pt idx="6">
                  <c:v>1.5003499999999999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59C-DB4F-83DE-4AA12C49900B}"/>
            </c:ext>
          </c:extLst>
        </c:ser>
        <c:ser>
          <c:idx val="8"/>
          <c:order val="6"/>
          <c:tx>
            <c:v>Image 236mb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'cold start'!$P$3:$P$9</c:f>
              <c:numCache>
                <c:formatCode>General</c:formatCode>
                <c:ptCount val="7"/>
                <c:pt idx="0">
                  <c:v>2.8224499999999999</c:v>
                </c:pt>
                <c:pt idx="1">
                  <c:v>2.2601999999999998</c:v>
                </c:pt>
                <c:pt idx="2">
                  <c:v>1.8931</c:v>
                </c:pt>
                <c:pt idx="3">
                  <c:v>1.7212499999999999</c:v>
                </c:pt>
                <c:pt idx="4">
                  <c:v>1.6033499999999998</c:v>
                </c:pt>
                <c:pt idx="5">
                  <c:v>1.5258</c:v>
                </c:pt>
                <c:pt idx="6">
                  <c:v>1.46055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59C-DB4F-83DE-4AA12C49900B}"/>
            </c:ext>
          </c:extLst>
        </c:ser>
        <c:ser>
          <c:idx val="5"/>
          <c:order val="7"/>
          <c:tx>
            <c:v>Image 241mb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'cold start'!$D$3:$D$9</c:f>
              <c:numCache>
                <c:formatCode>0.0</c:formatCode>
                <c:ptCount val="7"/>
                <c:pt idx="0">
                  <c:v>2.7707083333333333</c:v>
                </c:pt>
                <c:pt idx="1">
                  <c:v>2.2185999999999999</c:v>
                </c:pt>
                <c:pt idx="2">
                  <c:v>1.9008333333333332</c:v>
                </c:pt>
                <c:pt idx="3">
                  <c:v>1.6772799999999999</c:v>
                </c:pt>
                <c:pt idx="4">
                  <c:v>1.5789200000000001</c:v>
                </c:pt>
                <c:pt idx="5">
                  <c:v>1.4825599999999999</c:v>
                </c:pt>
                <c:pt idx="6">
                  <c:v>1.4725652173913042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9C-DB4F-83DE-4AA12C49900B}"/>
            </c:ext>
          </c:extLst>
        </c:ser>
        <c:ser>
          <c:idx val="9"/>
          <c:order val="8"/>
          <c:tx>
            <c:v>Image 245mb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'cold start'!$T$3:$T$9</c:f>
              <c:numCache>
                <c:formatCode>General</c:formatCode>
                <c:ptCount val="7"/>
                <c:pt idx="0">
                  <c:v>2.8411999999999997</c:v>
                </c:pt>
                <c:pt idx="1">
                  <c:v>2.2308000000000003</c:v>
                </c:pt>
                <c:pt idx="2">
                  <c:v>1.8946000000000001</c:v>
                </c:pt>
                <c:pt idx="3">
                  <c:v>1.6910499999999999</c:v>
                </c:pt>
                <c:pt idx="4">
                  <c:v>1.5882499999999999</c:v>
                </c:pt>
                <c:pt idx="5">
                  <c:v>1.5144500000000001</c:v>
                </c:pt>
                <c:pt idx="6">
                  <c:v>1.4807999999999999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59C-DB4F-83DE-4AA12C49900B}"/>
            </c:ext>
          </c:extLst>
        </c:ser>
        <c:ser>
          <c:idx val="7"/>
          <c:order val="9"/>
          <c:tx>
            <c:v>Image 249mb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'cold start'!$L$3:$L$9</c:f>
              <c:numCache>
                <c:formatCode>0.0</c:formatCode>
                <c:ptCount val="7"/>
                <c:pt idx="0">
                  <c:v>3.05945</c:v>
                </c:pt>
                <c:pt idx="1">
                  <c:v>2.55335</c:v>
                </c:pt>
                <c:pt idx="2">
                  <c:v>2.0696500000000002</c:v>
                </c:pt>
                <c:pt idx="3">
                  <c:v>1.9704000000000002</c:v>
                </c:pt>
                <c:pt idx="4">
                  <c:v>1.67875</c:v>
                </c:pt>
                <c:pt idx="5">
                  <c:v>1.5960000000000001</c:v>
                </c:pt>
                <c:pt idx="6">
                  <c:v>1.5340597014925372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59C-DB4F-83DE-4AA12C49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lineChart>
        <c:grouping val="standard"/>
        <c:varyColors val="0"/>
        <c:ser>
          <c:idx val="4"/>
          <c:order val="0"/>
          <c:tx>
            <c:v>Zip 230mb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'cold start'!$F$3:$F$9</c:f>
              <c:numCache>
                <c:formatCode>0.0</c:formatCode>
                <c:ptCount val="7"/>
                <c:pt idx="0">
                  <c:v>12.128450000000001</c:v>
                </c:pt>
                <c:pt idx="1">
                  <c:v>8.2236000000000011</c:v>
                </c:pt>
                <c:pt idx="2">
                  <c:v>5.8582000000000001</c:v>
                </c:pt>
                <c:pt idx="3">
                  <c:v>4.8888999999999996</c:v>
                </c:pt>
                <c:pt idx="4">
                  <c:v>3.9879499999999997</c:v>
                </c:pt>
                <c:pt idx="5">
                  <c:v>3.39845</c:v>
                </c:pt>
                <c:pt idx="6">
                  <c:v>2.9441999999999999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9C-DB4F-83DE-4AA12C49900B}"/>
            </c:ext>
          </c:extLst>
        </c:ser>
        <c:ser>
          <c:idx val="2"/>
          <c:order val="1"/>
          <c:tx>
            <c:v>Zip 236mb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'cold start'!$N$3:$N$9</c:f>
              <c:numCache>
                <c:formatCode>General</c:formatCode>
                <c:ptCount val="7"/>
                <c:pt idx="0">
                  <c:v>12.69225</c:v>
                </c:pt>
                <c:pt idx="1">
                  <c:v>8.5152000000000001</c:v>
                </c:pt>
                <c:pt idx="2">
                  <c:v>6.3908500000000004</c:v>
                </c:pt>
                <c:pt idx="3">
                  <c:v>5.0598000000000001</c:v>
                </c:pt>
                <c:pt idx="4">
                  <c:v>4.1367500000000001</c:v>
                </c:pt>
                <c:pt idx="5">
                  <c:v>3.5381</c:v>
                </c:pt>
                <c:pt idx="6">
                  <c:v>3.0644499999999999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59C-DB4F-83DE-4AA12C49900B}"/>
            </c:ext>
          </c:extLst>
        </c:ser>
        <c:ser>
          <c:idx val="0"/>
          <c:order val="2"/>
          <c:tx>
            <c:v>Zip 241mb</c:v>
          </c:tx>
          <c:spPr>
            <a:ln w="22225" cap="rnd" cmpd="sng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start'!$B$3:$B$9</c:f>
              <c:numCache>
                <c:formatCode>0.0</c:formatCode>
                <c:ptCount val="7"/>
                <c:pt idx="0">
                  <c:v>13.311719999999999</c:v>
                </c:pt>
                <c:pt idx="1">
                  <c:v>9.0824500000000015</c:v>
                </c:pt>
                <c:pt idx="2">
                  <c:v>6.6768400000000003</c:v>
                </c:pt>
                <c:pt idx="3">
                  <c:v>5.30016</c:v>
                </c:pt>
                <c:pt idx="4">
                  <c:v>4.4290000000000003</c:v>
                </c:pt>
                <c:pt idx="5">
                  <c:v>3.7201111111111111</c:v>
                </c:pt>
                <c:pt idx="6">
                  <c:v>3.2016999999999998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C-DB4F-83DE-4AA12C49900B}"/>
            </c:ext>
          </c:extLst>
        </c:ser>
        <c:ser>
          <c:idx val="3"/>
          <c:order val="3"/>
          <c:tx>
            <c:v>Zip 245mb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'cold start'!$R$3:$R$9</c:f>
              <c:numCache>
                <c:formatCode>General</c:formatCode>
                <c:ptCount val="7"/>
                <c:pt idx="0">
                  <c:v>14.0905</c:v>
                </c:pt>
                <c:pt idx="1">
                  <c:v>9.5402999999999984</c:v>
                </c:pt>
                <c:pt idx="2">
                  <c:v>7.1855500000000001</c:v>
                </c:pt>
                <c:pt idx="3">
                  <c:v>5.6292999999999997</c:v>
                </c:pt>
                <c:pt idx="4">
                  <c:v>4.5728999999999997</c:v>
                </c:pt>
                <c:pt idx="5">
                  <c:v>3.9009499999999999</c:v>
                </c:pt>
                <c:pt idx="6">
                  <c:v>3.3694499999999996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59C-DB4F-83DE-4AA12C49900B}"/>
            </c:ext>
          </c:extLst>
        </c:ser>
        <c:ser>
          <c:idx val="1"/>
          <c:order val="4"/>
          <c:tx>
            <c:v>Zip 249mb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'cold start'!$J$3:$J$9</c:f>
              <c:numCache>
                <c:formatCode>0.0</c:formatCode>
                <c:ptCount val="7"/>
                <c:pt idx="0">
                  <c:v>14.8401</c:v>
                </c:pt>
                <c:pt idx="1">
                  <c:v>10.42825</c:v>
                </c:pt>
                <c:pt idx="2">
                  <c:v>7.3516000000000004</c:v>
                </c:pt>
                <c:pt idx="3">
                  <c:v>6.0501000000000005</c:v>
                </c:pt>
                <c:pt idx="4">
                  <c:v>4.7641999999999998</c:v>
                </c:pt>
                <c:pt idx="5">
                  <c:v>4.06175</c:v>
                </c:pt>
                <c:pt idx="6">
                  <c:v>3.5368000000000004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59C-DB4F-83DE-4AA12C49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image - 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241mb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start'!$D$3:$D$9</c:f>
              <c:numCache>
                <c:formatCode>0.0</c:formatCode>
                <c:ptCount val="7"/>
                <c:pt idx="0">
                  <c:v>2.7707083333333333</c:v>
                </c:pt>
                <c:pt idx="1">
                  <c:v>2.2185999999999999</c:v>
                </c:pt>
                <c:pt idx="2">
                  <c:v>1.9008333333333332</c:v>
                </c:pt>
                <c:pt idx="3">
                  <c:v>1.6772799999999999</c:v>
                </c:pt>
                <c:pt idx="4">
                  <c:v>1.5789200000000001</c:v>
                </c:pt>
                <c:pt idx="5">
                  <c:v>1.4825599999999999</c:v>
                </c:pt>
                <c:pt idx="6">
                  <c:v>1.4725652173913042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E-D44A-A904-0B3E8052F9F7}"/>
            </c:ext>
          </c:extLst>
        </c:ser>
        <c:ser>
          <c:idx val="4"/>
          <c:order val="1"/>
          <c:tx>
            <c:v>230mb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'cold start'!$H$3:$H$9</c:f>
              <c:numCache>
                <c:formatCode>0.0</c:formatCode>
                <c:ptCount val="7"/>
                <c:pt idx="0">
                  <c:v>2.7635500000000004</c:v>
                </c:pt>
                <c:pt idx="1">
                  <c:v>2.1535500000000001</c:v>
                </c:pt>
                <c:pt idx="2">
                  <c:v>1.8953</c:v>
                </c:pt>
                <c:pt idx="3">
                  <c:v>1.7514000000000001</c:v>
                </c:pt>
                <c:pt idx="4">
                  <c:v>1.6086500000000001</c:v>
                </c:pt>
                <c:pt idx="5">
                  <c:v>1.56555</c:v>
                </c:pt>
                <c:pt idx="6">
                  <c:v>1.5003499999999999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E-D44A-A904-0B3E8052F9F7}"/>
            </c:ext>
          </c:extLst>
        </c:ser>
        <c:ser>
          <c:idx val="1"/>
          <c:order val="2"/>
          <c:tx>
            <c:v>249mb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'cold start'!$L$3:$L$9</c:f>
              <c:numCache>
                <c:formatCode>0.0</c:formatCode>
                <c:ptCount val="7"/>
                <c:pt idx="0">
                  <c:v>3.05945</c:v>
                </c:pt>
                <c:pt idx="1">
                  <c:v>2.55335</c:v>
                </c:pt>
                <c:pt idx="2">
                  <c:v>2.0696500000000002</c:v>
                </c:pt>
                <c:pt idx="3">
                  <c:v>1.9704000000000002</c:v>
                </c:pt>
                <c:pt idx="4">
                  <c:v>1.67875</c:v>
                </c:pt>
                <c:pt idx="5">
                  <c:v>1.5960000000000001</c:v>
                </c:pt>
                <c:pt idx="6">
                  <c:v>1.5340597014925372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E-D44A-A904-0B3E8052F9F7}"/>
            </c:ext>
          </c:extLst>
        </c:ser>
        <c:ser>
          <c:idx val="2"/>
          <c:order val="3"/>
          <c:tx>
            <c:v>236mb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'cold start'!$P$3:$P$9</c:f>
              <c:numCache>
                <c:formatCode>General</c:formatCode>
                <c:ptCount val="7"/>
                <c:pt idx="0">
                  <c:v>2.8224499999999999</c:v>
                </c:pt>
                <c:pt idx="1">
                  <c:v>2.2601999999999998</c:v>
                </c:pt>
                <c:pt idx="2">
                  <c:v>1.8931</c:v>
                </c:pt>
                <c:pt idx="3">
                  <c:v>1.7212499999999999</c:v>
                </c:pt>
                <c:pt idx="4">
                  <c:v>1.6033499999999998</c:v>
                </c:pt>
                <c:pt idx="5">
                  <c:v>1.5258</c:v>
                </c:pt>
                <c:pt idx="6">
                  <c:v>1.46055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E-D44A-A904-0B3E8052F9F7}"/>
            </c:ext>
          </c:extLst>
        </c:ser>
        <c:ser>
          <c:idx val="3"/>
          <c:order val="4"/>
          <c:tx>
            <c:v>245mb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'cold start'!$T$3:$T$9</c:f>
              <c:numCache>
                <c:formatCode>General</c:formatCode>
                <c:ptCount val="7"/>
                <c:pt idx="0">
                  <c:v>2.8411999999999997</c:v>
                </c:pt>
                <c:pt idx="1">
                  <c:v>2.2308000000000003</c:v>
                </c:pt>
                <c:pt idx="2">
                  <c:v>1.8946000000000001</c:v>
                </c:pt>
                <c:pt idx="3">
                  <c:v>1.6910499999999999</c:v>
                </c:pt>
                <c:pt idx="4">
                  <c:v>1.5882499999999999</c:v>
                </c:pt>
                <c:pt idx="5">
                  <c:v>1.5144500000000001</c:v>
                </c:pt>
                <c:pt idx="6">
                  <c:v>1.4807999999999999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E-D44A-A904-0B3E8052F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ML - 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Zip 241mb</c:v>
          </c:tx>
          <c:spPr>
            <a:ln w="2222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start'!$B$3:$B$9</c:f>
              <c:numCache>
                <c:formatCode>0.0</c:formatCode>
                <c:ptCount val="7"/>
                <c:pt idx="0">
                  <c:v>13.311719999999999</c:v>
                </c:pt>
                <c:pt idx="1">
                  <c:v>9.0824500000000015</c:v>
                </c:pt>
                <c:pt idx="2">
                  <c:v>6.6768400000000003</c:v>
                </c:pt>
                <c:pt idx="3">
                  <c:v>5.30016</c:v>
                </c:pt>
                <c:pt idx="4">
                  <c:v>4.4290000000000003</c:v>
                </c:pt>
                <c:pt idx="5">
                  <c:v>3.7201111111111111</c:v>
                </c:pt>
                <c:pt idx="6">
                  <c:v>3.2016999999999998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7-BF4A-8E9A-AECCCD4432D7}"/>
            </c:ext>
          </c:extLst>
        </c:ser>
        <c:ser>
          <c:idx val="4"/>
          <c:order val="1"/>
          <c:tx>
            <c:v>Zip 230mb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'cold start'!$F$3:$F$9</c:f>
              <c:numCache>
                <c:formatCode>0.0</c:formatCode>
                <c:ptCount val="7"/>
                <c:pt idx="0">
                  <c:v>12.128450000000001</c:v>
                </c:pt>
                <c:pt idx="1">
                  <c:v>8.2236000000000011</c:v>
                </c:pt>
                <c:pt idx="2">
                  <c:v>5.8582000000000001</c:v>
                </c:pt>
                <c:pt idx="3">
                  <c:v>4.8888999999999996</c:v>
                </c:pt>
                <c:pt idx="4">
                  <c:v>3.9879499999999997</c:v>
                </c:pt>
                <c:pt idx="5">
                  <c:v>3.39845</c:v>
                </c:pt>
                <c:pt idx="6">
                  <c:v>2.9441999999999999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7-BF4A-8E9A-AECCCD4432D7}"/>
            </c:ext>
          </c:extLst>
        </c:ser>
        <c:ser>
          <c:idx val="1"/>
          <c:order val="2"/>
          <c:tx>
            <c:v>Zip 249mb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'cold start'!$J$3:$J$9</c:f>
              <c:numCache>
                <c:formatCode>0.0</c:formatCode>
                <c:ptCount val="7"/>
                <c:pt idx="0">
                  <c:v>14.8401</c:v>
                </c:pt>
                <c:pt idx="1">
                  <c:v>10.42825</c:v>
                </c:pt>
                <c:pt idx="2">
                  <c:v>7.3516000000000004</c:v>
                </c:pt>
                <c:pt idx="3">
                  <c:v>6.0501000000000005</c:v>
                </c:pt>
                <c:pt idx="4">
                  <c:v>4.7641999999999998</c:v>
                </c:pt>
                <c:pt idx="5">
                  <c:v>4.06175</c:v>
                </c:pt>
                <c:pt idx="6">
                  <c:v>3.5368000000000004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7-BF4A-8E9A-AECCCD4432D7}"/>
            </c:ext>
          </c:extLst>
        </c:ser>
        <c:ser>
          <c:idx val="2"/>
          <c:order val="3"/>
          <c:tx>
            <c:v>Zip 236mb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'cold start'!$N$3:$N$9</c:f>
              <c:numCache>
                <c:formatCode>General</c:formatCode>
                <c:ptCount val="7"/>
                <c:pt idx="0">
                  <c:v>12.69225</c:v>
                </c:pt>
                <c:pt idx="1">
                  <c:v>8.5152000000000001</c:v>
                </c:pt>
                <c:pt idx="2">
                  <c:v>6.3908500000000004</c:v>
                </c:pt>
                <c:pt idx="3">
                  <c:v>5.0598000000000001</c:v>
                </c:pt>
                <c:pt idx="4">
                  <c:v>4.1367500000000001</c:v>
                </c:pt>
                <c:pt idx="5">
                  <c:v>3.5381</c:v>
                </c:pt>
                <c:pt idx="6">
                  <c:v>3.0644499999999999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7-BF4A-8E9A-AECCCD4432D7}"/>
            </c:ext>
          </c:extLst>
        </c:ser>
        <c:ser>
          <c:idx val="3"/>
          <c:order val="4"/>
          <c:tx>
            <c:v>Zip 245mb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'cold start'!$R$3:$R$9</c:f>
              <c:numCache>
                <c:formatCode>General</c:formatCode>
                <c:ptCount val="7"/>
                <c:pt idx="0">
                  <c:v>14.0905</c:v>
                </c:pt>
                <c:pt idx="1">
                  <c:v>9.5402999999999984</c:v>
                </c:pt>
                <c:pt idx="2">
                  <c:v>7.1855500000000001</c:v>
                </c:pt>
                <c:pt idx="3">
                  <c:v>5.6292999999999997</c:v>
                </c:pt>
                <c:pt idx="4">
                  <c:v>4.5728999999999997</c:v>
                </c:pt>
                <c:pt idx="5">
                  <c:v>3.9009499999999999</c:v>
                </c:pt>
                <c:pt idx="6">
                  <c:v>3.3694499999999996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A7-BF4A-8E9A-AECCCD443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Resize - Zip</c:v>
          </c:tx>
          <c:spPr>
            <a:ln w="12700" cap="rnd" cmpd="sng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resize!$A$3:$A$9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resize!$B$3:$B$9</c:f>
              <c:numCache>
                <c:formatCode>0.0</c:formatCode>
                <c:ptCount val="7"/>
                <c:pt idx="0">
                  <c:v>353.15</c:v>
                </c:pt>
                <c:pt idx="1">
                  <c:v>229.95</c:v>
                </c:pt>
                <c:pt idx="2">
                  <c:v>166.55</c:v>
                </c:pt>
                <c:pt idx="3">
                  <c:v>129.05000000000001</c:v>
                </c:pt>
                <c:pt idx="4">
                  <c:v>97.3</c:v>
                </c:pt>
                <c:pt idx="5">
                  <c:v>92.7</c:v>
                </c:pt>
                <c:pt idx="6">
                  <c:v>73.650000000000006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6-234E-98F5-17CBF2924811}"/>
            </c:ext>
          </c:extLst>
        </c:ser>
        <c:ser>
          <c:idx val="1"/>
          <c:order val="1"/>
          <c:tx>
            <c:v>Resize - Image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resize!$A$3:$A$9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resize!$D$3:$D$9</c:f>
              <c:numCache>
                <c:formatCode>0.0</c:formatCode>
                <c:ptCount val="7"/>
                <c:pt idx="0">
                  <c:v>485.95</c:v>
                </c:pt>
                <c:pt idx="1">
                  <c:v>381.5</c:v>
                </c:pt>
                <c:pt idx="2">
                  <c:v>354.55</c:v>
                </c:pt>
                <c:pt idx="3">
                  <c:v>302.3</c:v>
                </c:pt>
                <c:pt idx="4">
                  <c:v>294.75</c:v>
                </c:pt>
                <c:pt idx="5">
                  <c:v>291.64999999999998</c:v>
                </c:pt>
                <c:pt idx="6">
                  <c:v>266.14999999999998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6-234E-98F5-17CBF2924811}"/>
            </c:ext>
          </c:extLst>
        </c:ser>
        <c:ser>
          <c:idx val="2"/>
          <c:order val="2"/>
          <c:tx>
            <c:v>Resize + Feature - Zip</c:v>
          </c:tx>
          <c:spPr>
            <a:ln w="127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resize!$F$3:$F$9</c:f>
              <c:numCache>
                <c:formatCode>0.0</c:formatCode>
                <c:ptCount val="7"/>
                <c:pt idx="0">
                  <c:v>378.15</c:v>
                </c:pt>
                <c:pt idx="1">
                  <c:v>243.45</c:v>
                </c:pt>
                <c:pt idx="2">
                  <c:v>182.6</c:v>
                </c:pt>
                <c:pt idx="3">
                  <c:v>141.19999999999999</c:v>
                </c:pt>
                <c:pt idx="4">
                  <c:v>117.5</c:v>
                </c:pt>
                <c:pt idx="5">
                  <c:v>97.65</c:v>
                </c:pt>
                <c:pt idx="6">
                  <c:v>81.8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6-234E-98F5-17CBF2924811}"/>
            </c:ext>
          </c:extLst>
        </c:ser>
        <c:ser>
          <c:idx val="3"/>
          <c:order val="3"/>
          <c:tx>
            <c:v>Resize + Feature - Image</c:v>
          </c:tx>
          <c:spPr>
            <a:ln w="127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resize!$H$3:$H$9</c:f>
              <c:numCache>
                <c:formatCode>0.0</c:formatCode>
                <c:ptCount val="7"/>
                <c:pt idx="0">
                  <c:v>736.8</c:v>
                </c:pt>
                <c:pt idx="1">
                  <c:v>609.4</c:v>
                </c:pt>
                <c:pt idx="2">
                  <c:v>550.15</c:v>
                </c:pt>
                <c:pt idx="3">
                  <c:v>537.70000000000005</c:v>
                </c:pt>
                <c:pt idx="4">
                  <c:v>502.7</c:v>
                </c:pt>
                <c:pt idx="5">
                  <c:v>491</c:v>
                </c:pt>
                <c:pt idx="6">
                  <c:v>466.8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6-234E-98F5-17CBF2924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8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- 95th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Classical Zip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bk'!$C$3:$C$14</c:f>
              <c:numCache>
                <c:formatCode>0.0</c:formatCode>
                <c:ptCount val="12"/>
                <c:pt idx="0">
                  <c:v>13.792399999999999</c:v>
                </c:pt>
                <c:pt idx="1">
                  <c:v>9.1213300000000004</c:v>
                </c:pt>
                <c:pt idx="2">
                  <c:v>6.8608000000000002</c:v>
                </c:pt>
                <c:pt idx="3">
                  <c:v>5.5291000000000006</c:v>
                </c:pt>
                <c:pt idx="4">
                  <c:v>4.5209999999999999</c:v>
                </c:pt>
                <c:pt idx="5">
                  <c:v>3.7754000000000003</c:v>
                </c:pt>
                <c:pt idx="6">
                  <c:v>3.2849499999999998</c:v>
                </c:pt>
                <c:pt idx="7">
                  <c:v>1.6827499999999997</c:v>
                </c:pt>
                <c:pt idx="8">
                  <c:v>1.9133499999999999</c:v>
                </c:pt>
                <c:pt idx="9">
                  <c:v>0.99320000000000008</c:v>
                </c:pt>
                <c:pt idx="10">
                  <c:v>0.95525000000000004</c:v>
                </c:pt>
                <c:pt idx="11">
                  <c:v>0.93579999999999997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E-574C-A693-1E07C0540D87}"/>
            </c:ext>
          </c:extLst>
        </c:ser>
        <c:ser>
          <c:idx val="1"/>
          <c:order val="1"/>
          <c:tx>
            <c:v>Image Container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bk'!$E$3:$E$14</c:f>
              <c:numCache>
                <c:formatCode>0.0</c:formatCode>
                <c:ptCount val="12"/>
                <c:pt idx="0">
                  <c:v>2.9409999999999998</c:v>
                </c:pt>
                <c:pt idx="1">
                  <c:v>2.3544</c:v>
                </c:pt>
                <c:pt idx="2">
                  <c:v>2.1312500000000001</c:v>
                </c:pt>
                <c:pt idx="3">
                  <c:v>1.7584000000000002</c:v>
                </c:pt>
                <c:pt idx="4">
                  <c:v>1.7197</c:v>
                </c:pt>
                <c:pt idx="5">
                  <c:v>1.5283</c:v>
                </c:pt>
                <c:pt idx="6">
                  <c:v>1.6849999999999998</c:v>
                </c:pt>
                <c:pt idx="7">
                  <c:v>1.6154999999999997</c:v>
                </c:pt>
                <c:pt idx="8">
                  <c:v>1.4418499999999999</c:v>
                </c:pt>
                <c:pt idx="9">
                  <c:v>1.4190999999999998</c:v>
                </c:pt>
                <c:pt idx="10">
                  <c:v>1.6719999999999999</c:v>
                </c:pt>
                <c:pt idx="11">
                  <c:v>1.4667999999999999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E-574C-A693-1E07C0540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v>Zip 95th Perc.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'cold start bk'!$C$3:$C$14</c:f>
              <c:numCache>
                <c:formatCode>0.0</c:formatCode>
                <c:ptCount val="12"/>
                <c:pt idx="0">
                  <c:v>13.792399999999999</c:v>
                </c:pt>
                <c:pt idx="1">
                  <c:v>9.1213300000000004</c:v>
                </c:pt>
                <c:pt idx="2">
                  <c:v>6.8608000000000002</c:v>
                </c:pt>
                <c:pt idx="3">
                  <c:v>5.5291000000000006</c:v>
                </c:pt>
                <c:pt idx="4">
                  <c:v>4.5209999999999999</c:v>
                </c:pt>
                <c:pt idx="5">
                  <c:v>3.7754000000000003</c:v>
                </c:pt>
                <c:pt idx="6">
                  <c:v>3.2849499999999998</c:v>
                </c:pt>
                <c:pt idx="7">
                  <c:v>1.6827499999999997</c:v>
                </c:pt>
                <c:pt idx="8">
                  <c:v>1.9133499999999999</c:v>
                </c:pt>
                <c:pt idx="9">
                  <c:v>0.99320000000000008</c:v>
                </c:pt>
                <c:pt idx="10">
                  <c:v>0.95525000000000004</c:v>
                </c:pt>
                <c:pt idx="11">
                  <c:v>0.93579999999999997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C-FC4D-AE8B-F0F625525AAB}"/>
            </c:ext>
          </c:extLst>
        </c:ser>
        <c:ser>
          <c:idx val="3"/>
          <c:order val="3"/>
          <c:tx>
            <c:v>Image Container 95th Perc.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'cold start bk'!$E$3:$E$14</c:f>
              <c:numCache>
                <c:formatCode>0.0</c:formatCode>
                <c:ptCount val="12"/>
                <c:pt idx="0">
                  <c:v>2.9409999999999998</c:v>
                </c:pt>
                <c:pt idx="1">
                  <c:v>2.3544</c:v>
                </c:pt>
                <c:pt idx="2">
                  <c:v>2.1312500000000001</c:v>
                </c:pt>
                <c:pt idx="3">
                  <c:v>1.7584000000000002</c:v>
                </c:pt>
                <c:pt idx="4">
                  <c:v>1.7197</c:v>
                </c:pt>
                <c:pt idx="5">
                  <c:v>1.5283</c:v>
                </c:pt>
                <c:pt idx="6">
                  <c:v>1.6849999999999998</c:v>
                </c:pt>
                <c:pt idx="7">
                  <c:v>1.6154999999999997</c:v>
                </c:pt>
                <c:pt idx="8">
                  <c:v>1.4418499999999999</c:v>
                </c:pt>
                <c:pt idx="9">
                  <c:v>1.4190999999999998</c:v>
                </c:pt>
                <c:pt idx="10">
                  <c:v>1.6719999999999999</c:v>
                </c:pt>
                <c:pt idx="11">
                  <c:v>1.4667999999999999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C-FC4D-AE8B-F0F625525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lineChart>
        <c:grouping val="standard"/>
        <c:varyColors val="0"/>
        <c:ser>
          <c:idx val="0"/>
          <c:order val="0"/>
          <c:tx>
            <c:v>Zip Average</c:v>
          </c:tx>
          <c:spPr>
            <a:ln w="22225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noFill/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bk'!$B$3:$B$14</c:f>
              <c:numCache>
                <c:formatCode>0.0</c:formatCode>
                <c:ptCount val="12"/>
                <c:pt idx="0">
                  <c:v>13.311719999999999</c:v>
                </c:pt>
                <c:pt idx="1">
                  <c:v>9.0824500000000015</c:v>
                </c:pt>
                <c:pt idx="2">
                  <c:v>6.6768400000000003</c:v>
                </c:pt>
                <c:pt idx="3">
                  <c:v>5.30016</c:v>
                </c:pt>
                <c:pt idx="4">
                  <c:v>4.4290000000000003</c:v>
                </c:pt>
                <c:pt idx="5">
                  <c:v>3.7201111111111111</c:v>
                </c:pt>
                <c:pt idx="6">
                  <c:v>3.2016999999999998</c:v>
                </c:pt>
                <c:pt idx="7">
                  <c:v>1.5779090909090909</c:v>
                </c:pt>
                <c:pt idx="8">
                  <c:v>1.7783499999999999</c:v>
                </c:pt>
                <c:pt idx="9">
                  <c:v>0.94452000000000003</c:v>
                </c:pt>
                <c:pt idx="10">
                  <c:v>0.92816666666666658</c:v>
                </c:pt>
                <c:pt idx="11">
                  <c:v>0.92620000000000002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C-FC4D-AE8B-F0F625525AAB}"/>
            </c:ext>
          </c:extLst>
        </c:ser>
        <c:ser>
          <c:idx val="1"/>
          <c:order val="2"/>
          <c:tx>
            <c:v>Image Container Average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bk'!$D$3:$D$14</c:f>
              <c:numCache>
                <c:formatCode>0.0</c:formatCode>
                <c:ptCount val="12"/>
                <c:pt idx="0">
                  <c:v>2.7707083333333333</c:v>
                </c:pt>
                <c:pt idx="1">
                  <c:v>2.2185999999999999</c:v>
                </c:pt>
                <c:pt idx="2">
                  <c:v>1.9008333333333332</c:v>
                </c:pt>
                <c:pt idx="3">
                  <c:v>1.6772799999999999</c:v>
                </c:pt>
                <c:pt idx="4">
                  <c:v>1.5789200000000001</c:v>
                </c:pt>
                <c:pt idx="5">
                  <c:v>1.4825599999999999</c:v>
                </c:pt>
                <c:pt idx="6">
                  <c:v>1.4725652173913042</c:v>
                </c:pt>
                <c:pt idx="7">
                  <c:v>1.387909090909091</c:v>
                </c:pt>
                <c:pt idx="8">
                  <c:v>1.2533181818181818</c:v>
                </c:pt>
                <c:pt idx="9">
                  <c:v>1.3562400000000001</c:v>
                </c:pt>
                <c:pt idx="10">
                  <c:v>1.3615833333333334</c:v>
                </c:pt>
                <c:pt idx="11">
                  <c:v>1.1634980769230769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C-FC4D-AE8B-F0F625525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AVERAGE COLD START - 128MB TO 3GB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COLD START - 128MB TO 3GB</a:t>
          </a:r>
        </a:p>
      </cx:txPr>
    </cx:title>
    <cx:plotArea>
      <cx:plotAreaRegion>
        <cx:series layoutId="boxWhisker" uniqueId="{1027A42A-5AA0-674F-AD44-EB53C8071287}">
          <cx:tx>
            <cx:txData>
              <cx:f>_xlchart.v1.0</cx:f>
              <cx:v>Zip Package	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91611B-19A8-E44E-966E-83FC41317DC0}">
          <cx:tx>
            <cx:txData>
              <cx:f>_xlchart.v1.2</cx:f>
              <cx:v>Image Container	</cx:v>
            </cx:txData>
          </cx:tx>
          <cx:spPr>
            <a:solidFill>
              <a:srgbClr val="FFC000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tle>
          <cx:tx>
            <cx:txData>
              <cx:v>DEPLOYMENT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+mn-lt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</a:rPr>
                <a:t>DEPLOYMENT</a:t>
              </a:r>
            </a:p>
          </cx:txPr>
        </cx:title>
        <cx:tickLabels/>
      </cx:axis>
      <cx:axis id="1">
        <cx:valScaling/>
        <cx:title>
          <cx:tx>
            <cx:txData>
              <cx:v>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</a:rPr>
                <a:t>TIME (S)</a:t>
              </a:r>
            </a:p>
          </cx:txPr>
        </cx:title>
        <cx:majorGridlines/>
        <cx:majorTickMarks type="out"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148617</xdr:colOff>
      <xdr:row>17</xdr:row>
      <xdr:rowOff>160666</xdr:rowOff>
    </xdr:from>
    <xdr:to>
      <xdr:col>6</xdr:col>
      <xdr:colOff>189148</xdr:colOff>
      <xdr:row>30</xdr:row>
      <xdr:rowOff>45357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D3D7B-CB6C-8643-A45C-E912273BF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254002</xdr:colOff>
      <xdr:row>14</xdr:row>
      <xdr:rowOff>84667</xdr:rowOff>
    </xdr:from>
    <xdr:to>
      <xdr:col>11</xdr:col>
      <xdr:colOff>567268</xdr:colOff>
      <xdr:row>27</xdr:row>
      <xdr:rowOff>186267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C38BC-E624-9A4E-89A8-A70E9A87B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12063</xdr:rowOff>
    </xdr:from>
    <xdr:to>
      <xdr:col>5</xdr:col>
      <xdr:colOff>155892</xdr:colOff>
      <xdr:row>78</xdr:row>
      <xdr:rowOff>94613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72BB9-12F0-4C44-867F-5FE036F6B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13</xdr:row>
      <xdr:rowOff>160337</xdr:rowOff>
    </xdr:from>
    <xdr:to>
      <xdr:col>14</xdr:col>
      <xdr:colOff>508000</xdr:colOff>
      <xdr:row>34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598BD6-AE47-204B-BB3E-E56823F6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629920</xdr:colOff>
      <xdr:row>12</xdr:row>
      <xdr:rowOff>106680</xdr:rowOff>
    </xdr:from>
    <xdr:to>
      <xdr:col>25</xdr:col>
      <xdr:colOff>589280</xdr:colOff>
      <xdr:row>33</xdr:row>
      <xdr:rowOff>124143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5799AE-2EAC-994E-9B36-2DE944689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152400</xdr:colOff>
      <xdr:row>42</xdr:row>
      <xdr:rowOff>177800</xdr:rowOff>
    </xdr:from>
    <xdr:to>
      <xdr:col>14</xdr:col>
      <xdr:colOff>647700</xdr:colOff>
      <xdr:row>63</xdr:row>
      <xdr:rowOff>195263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14BCD5-08F1-944D-BF61-49AFAD0F0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1044348</xdr:colOff>
      <xdr:row>19</xdr:row>
      <xdr:rowOff>112258</xdr:rowOff>
    </xdr:from>
    <xdr:to>
      <xdr:col>9</xdr:col>
      <xdr:colOff>254000</xdr:colOff>
      <xdr:row>36</xdr:row>
      <xdr:rowOff>48759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106EC-8300-A448-BF2B-DD35BF57B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436562</xdr:colOff>
      <xdr:row>1</xdr:row>
      <xdr:rowOff>136523</xdr:rowOff>
    </xdr:from>
    <xdr:to>
      <xdr:col>18</xdr:col>
      <xdr:colOff>460374</xdr:colOff>
      <xdr:row>18</xdr:row>
      <xdr:rowOff>15873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DA01B-CF0D-164F-8EAC-3A1ABD9D4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658812</xdr:colOff>
      <xdr:row>19</xdr:row>
      <xdr:rowOff>134937</xdr:rowOff>
    </xdr:from>
    <xdr:to>
      <xdr:col>12</xdr:col>
      <xdr:colOff>174625</xdr:colOff>
      <xdr:row>36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5ADB7-B86D-BB4E-A86E-AD5CB5A04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184406</xdr:colOff>
      <xdr:row>19</xdr:row>
      <xdr:rowOff>128734</xdr:rowOff>
    </xdr:from>
    <xdr:to>
      <xdr:col>16</xdr:col>
      <xdr:colOff>661300</xdr:colOff>
      <xdr:row>35</xdr:row>
      <xdr:rowOff>100579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BD8EB34-6636-E447-A45F-C6D43FFDFD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6206" y="3989534"/>
              <a:ext cx="3778894" cy="32230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9F75-3855-FE49-9A21-1A6C70A44219}">
  <dimension ref="A1:I40"/>
  <sheetViews>
    <sheetView zoomScale="200" workbookViewId="0">
      <selection activeCell="C11" sqref="C11"/>
    </sheetView>
  </sheetViews>
  <sheetFormatPr baseColWidth="10" defaultRowHeight="16" x14ac:dyDescent="0.2"/>
  <cols>
    <col min="3" max="4" width="11" customWidth="1"/>
    <col min="5" max="5" width="12.1640625" customWidth="1"/>
    <col min="6" max="6" width="14.83203125" bestFit="1" customWidth="1"/>
    <col min="9" max="9" width="12.33203125" style="1" customWidth="1"/>
  </cols>
  <sheetData>
    <row r="1" spans="1:9" x14ac:dyDescent="0.2">
      <c r="A1" s="30" t="s">
        <v>0</v>
      </c>
      <c r="B1" s="31" t="s">
        <v>1</v>
      </c>
      <c r="C1" s="32"/>
      <c r="D1" s="32"/>
      <c r="E1" s="33"/>
      <c r="F1" s="34" t="s">
        <v>2</v>
      </c>
      <c r="G1" s="35"/>
      <c r="H1" s="35"/>
      <c r="I1" s="36"/>
    </row>
    <row r="2" spans="1:9" x14ac:dyDescent="0.2">
      <c r="A2" s="30"/>
      <c r="B2" s="3" t="s">
        <v>3</v>
      </c>
      <c r="C2" s="4" t="s">
        <v>4</v>
      </c>
      <c r="D2" s="4" t="s">
        <v>6</v>
      </c>
      <c r="E2" s="5" t="s">
        <v>5</v>
      </c>
      <c r="F2" s="3" t="s">
        <v>3</v>
      </c>
      <c r="G2" s="4" t="s">
        <v>4</v>
      </c>
      <c r="H2" s="4" t="s">
        <v>6</v>
      </c>
      <c r="I2" s="6" t="s">
        <v>5</v>
      </c>
    </row>
    <row r="3" spans="1:9" x14ac:dyDescent="0.2">
      <c r="A3">
        <v>128</v>
      </c>
      <c r="B3" s="9">
        <v>1139.6099999999999</v>
      </c>
      <c r="C3" s="10">
        <v>8567.1999999999862</v>
      </c>
      <c r="D3" s="10">
        <v>276</v>
      </c>
      <c r="E3" s="11">
        <v>2707.4445289398695</v>
      </c>
      <c r="F3" s="9">
        <v>760.35</v>
      </c>
      <c r="G3" s="10">
        <v>4776.3999999999978</v>
      </c>
      <c r="H3" s="10">
        <v>260</v>
      </c>
      <c r="I3" s="11">
        <v>1910.4558080396316</v>
      </c>
    </row>
    <row r="4" spans="1:9" x14ac:dyDescent="0.2">
      <c r="A4">
        <v>192</v>
      </c>
      <c r="B4" s="9">
        <v>683.46</v>
      </c>
      <c r="C4" s="10">
        <v>4872.4999999999964</v>
      </c>
      <c r="D4" s="10">
        <v>176</v>
      </c>
      <c r="E4" s="11">
        <v>1709.2665853220476</v>
      </c>
      <c r="F4" s="9">
        <v>549.70000000000005</v>
      </c>
      <c r="G4" s="10">
        <v>4983.1999999999935</v>
      </c>
      <c r="H4" s="10">
        <v>150.80000000000001</v>
      </c>
      <c r="I4" s="11">
        <v>1469.8577171082627</v>
      </c>
    </row>
    <row r="5" spans="1:9" x14ac:dyDescent="0.2">
      <c r="A5">
        <v>256</v>
      </c>
      <c r="B5" s="9">
        <v>434.07499999999999</v>
      </c>
      <c r="C5" s="10">
        <v>2943.0999999999976</v>
      </c>
      <c r="D5" s="10">
        <v>137</v>
      </c>
      <c r="E5" s="11">
        <v>1123.4326164007189</v>
      </c>
      <c r="F5" s="12">
        <v>445.84</v>
      </c>
      <c r="G5" s="13">
        <v>4203.8499999999876</v>
      </c>
      <c r="H5" s="13">
        <v>116</v>
      </c>
      <c r="I5" s="14">
        <v>1261.4750496559664</v>
      </c>
    </row>
    <row r="6" spans="1:9" x14ac:dyDescent="0.2">
      <c r="A6">
        <v>320</v>
      </c>
      <c r="B6" s="9">
        <v>323.52499999999998</v>
      </c>
      <c r="C6" s="10">
        <v>2242.8000000000002</v>
      </c>
      <c r="D6" s="10">
        <v>95</v>
      </c>
      <c r="E6" s="11">
        <v>908.31544858916095</v>
      </c>
      <c r="F6" s="9">
        <v>362.69499999999999</v>
      </c>
      <c r="G6" s="10">
        <v>3172.9999999999905</v>
      </c>
      <c r="H6" s="10">
        <v>91.600000000000023</v>
      </c>
      <c r="I6" s="11">
        <v>1038.9143018594173</v>
      </c>
    </row>
    <row r="7" spans="1:9" x14ac:dyDescent="0.2">
      <c r="A7">
        <v>384</v>
      </c>
      <c r="B7" s="9">
        <v>58.75</v>
      </c>
      <c r="C7" s="10">
        <v>86.699999999999932</v>
      </c>
      <c r="D7" s="10">
        <v>66</v>
      </c>
      <c r="E7" s="11">
        <v>10.964013679287159</v>
      </c>
      <c r="F7" s="9">
        <v>65.849999999999994</v>
      </c>
      <c r="G7" s="10">
        <v>101.89999999999998</v>
      </c>
      <c r="H7" s="10">
        <v>68</v>
      </c>
      <c r="I7" s="11">
        <v>28.969288859999999</v>
      </c>
    </row>
    <row r="8" spans="1:9" x14ac:dyDescent="0.2">
      <c r="A8">
        <v>448</v>
      </c>
      <c r="B8" s="12">
        <v>49.64</v>
      </c>
      <c r="C8" s="13">
        <v>82.849999999999966</v>
      </c>
      <c r="D8" s="13">
        <v>54.800000000000011</v>
      </c>
      <c r="E8" s="14">
        <v>13.562068314593356</v>
      </c>
      <c r="F8" s="9">
        <v>49.86</v>
      </c>
      <c r="G8" s="10">
        <v>100</v>
      </c>
      <c r="H8" s="10">
        <v>54.800000000000011</v>
      </c>
      <c r="I8" s="11">
        <v>17.642934316976056</v>
      </c>
    </row>
    <row r="9" spans="1:9" x14ac:dyDescent="0.2">
      <c r="A9">
        <v>512</v>
      </c>
      <c r="B9" s="15">
        <v>44.65</v>
      </c>
      <c r="C9" s="16">
        <v>69.845499999999959</v>
      </c>
      <c r="D9" s="16"/>
      <c r="E9" s="17"/>
      <c r="F9" s="15">
        <v>44.7</v>
      </c>
      <c r="G9" s="16">
        <v>74.849999999999966</v>
      </c>
      <c r="H9" s="16"/>
      <c r="I9" s="17"/>
    </row>
    <row r="10" spans="1:9" x14ac:dyDescent="0.2">
      <c r="A10">
        <v>1024</v>
      </c>
      <c r="B10" s="15">
        <v>20.940099009900987</v>
      </c>
      <c r="C10" s="16">
        <v>33.949999999999989</v>
      </c>
      <c r="D10" s="16"/>
      <c r="E10" s="17"/>
      <c r="F10" s="15">
        <v>21.33</v>
      </c>
      <c r="G10" s="16">
        <v>30</v>
      </c>
      <c r="H10" s="16"/>
      <c r="I10" s="17"/>
    </row>
    <row r="11" spans="1:9" x14ac:dyDescent="0.2">
      <c r="A11">
        <v>1536</v>
      </c>
      <c r="B11" s="15">
        <v>17.53</v>
      </c>
      <c r="C11" s="16">
        <v>30.849999999999966</v>
      </c>
      <c r="D11" s="16"/>
      <c r="E11" s="17"/>
      <c r="F11" s="15">
        <v>17.29</v>
      </c>
      <c r="G11" s="16">
        <v>28</v>
      </c>
      <c r="H11" s="16"/>
      <c r="I11" s="17"/>
    </row>
    <row r="12" spans="1:9" x14ac:dyDescent="0.2">
      <c r="A12">
        <v>2048</v>
      </c>
      <c r="B12" s="15">
        <v>16.079999999999998</v>
      </c>
      <c r="C12" s="16">
        <v>22.949999999999989</v>
      </c>
      <c r="D12" s="16"/>
      <c r="E12" s="17"/>
      <c r="F12" s="15">
        <v>17.16</v>
      </c>
      <c r="G12" s="16">
        <v>24.949999999999989</v>
      </c>
      <c r="H12" s="16"/>
      <c r="I12" s="17"/>
    </row>
    <row r="13" spans="1:9" x14ac:dyDescent="0.2">
      <c r="A13">
        <v>2560</v>
      </c>
      <c r="B13" s="15">
        <v>16.08080808080808</v>
      </c>
      <c r="C13" s="16">
        <v>18</v>
      </c>
      <c r="D13" s="16"/>
      <c r="E13" s="17"/>
      <c r="F13" s="15">
        <v>16.37</v>
      </c>
      <c r="G13" s="16">
        <v>21.899999999999977</v>
      </c>
      <c r="H13" s="16"/>
      <c r="I13" s="17"/>
    </row>
    <row r="14" spans="1:9" ht="17" thickBot="1" x14ac:dyDescent="0.25">
      <c r="A14">
        <v>3008</v>
      </c>
      <c r="B14" s="18">
        <v>16.579999999999998</v>
      </c>
      <c r="C14" s="19">
        <v>18</v>
      </c>
      <c r="D14" s="19"/>
      <c r="E14" s="20"/>
      <c r="F14" s="18">
        <v>16.27</v>
      </c>
      <c r="G14" s="19">
        <v>22</v>
      </c>
      <c r="H14" s="19"/>
      <c r="I14" s="20"/>
    </row>
    <row r="36" spans="3:6" x14ac:dyDescent="0.2">
      <c r="C36" t="s">
        <v>11</v>
      </c>
    </row>
    <row r="39" spans="3:6" x14ac:dyDescent="0.2">
      <c r="E39" t="s">
        <v>10</v>
      </c>
      <c r="F39" t="s">
        <v>9</v>
      </c>
    </row>
    <row r="40" spans="3:6" x14ac:dyDescent="0.2">
      <c r="E40" s="28">
        <f>(B3-F3)/F3</f>
        <v>0.49879660682580373</v>
      </c>
      <c r="F40" s="27">
        <f>(F6-B6)/B6</f>
        <v>0.12107256008036479</v>
      </c>
    </row>
  </sheetData>
  <mergeCells count="3">
    <mergeCell ref="A1:A2"/>
    <mergeCell ref="B1:E1"/>
    <mergeCell ref="F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5D20-AEC8-E342-9EA8-01B34B7AB9E3}">
  <dimension ref="A1:U50"/>
  <sheetViews>
    <sheetView zoomScale="133" zoomScaleNormal="90" workbookViewId="0">
      <pane xSplit="1" ySplit="2" topLeftCell="B8" activePane="bottomRight" state="frozen"/>
      <selection pane="topRight" activeCell="B1" sqref="B1"/>
      <selection pane="bottomLeft" activeCell="A3" sqref="A3"/>
      <selection pane="bottomRight" activeCell="P16" sqref="P16"/>
    </sheetView>
  </sheetViews>
  <sheetFormatPr baseColWidth="10" defaultRowHeight="16" x14ac:dyDescent="0.2"/>
  <cols>
    <col min="1" max="1" width="14.83203125" customWidth="1"/>
    <col min="4" max="4" width="15.83203125" customWidth="1"/>
  </cols>
  <sheetData>
    <row r="1" spans="1:21" x14ac:dyDescent="0.2">
      <c r="A1" s="38" t="s">
        <v>0</v>
      </c>
      <c r="B1" s="38" t="s">
        <v>18</v>
      </c>
      <c r="C1" s="38"/>
      <c r="D1" s="39" t="s">
        <v>2</v>
      </c>
      <c r="E1" s="39"/>
      <c r="F1" s="40" t="s">
        <v>12</v>
      </c>
      <c r="G1" s="40"/>
      <c r="H1" s="41" t="s">
        <v>2</v>
      </c>
      <c r="I1" s="41"/>
      <c r="J1" s="37" t="s">
        <v>13</v>
      </c>
      <c r="K1" s="37"/>
      <c r="L1" s="42" t="s">
        <v>2</v>
      </c>
      <c r="M1" s="42"/>
      <c r="N1" s="43" t="s">
        <v>16</v>
      </c>
      <c r="O1" s="43"/>
      <c r="P1" s="44" t="s">
        <v>2</v>
      </c>
      <c r="Q1" s="44"/>
      <c r="R1" s="45" t="s">
        <v>15</v>
      </c>
      <c r="S1" s="45"/>
      <c r="T1" s="46" t="s">
        <v>2</v>
      </c>
      <c r="U1" s="46"/>
    </row>
    <row r="2" spans="1:21" x14ac:dyDescent="0.2">
      <c r="A2" s="38"/>
      <c r="B2" s="7" t="s">
        <v>3</v>
      </c>
      <c r="C2" s="8" t="s">
        <v>4</v>
      </c>
      <c r="D2" s="7" t="s">
        <v>3</v>
      </c>
      <c r="E2" s="8" t="s">
        <v>4</v>
      </c>
      <c r="F2" s="7" t="s">
        <v>3</v>
      </c>
      <c r="G2" s="8" t="s">
        <v>4</v>
      </c>
      <c r="H2" s="7" t="s">
        <v>3</v>
      </c>
      <c r="I2" s="8" t="s">
        <v>4</v>
      </c>
      <c r="J2" s="7" t="s">
        <v>3</v>
      </c>
      <c r="K2" s="8" t="s">
        <v>4</v>
      </c>
      <c r="L2" s="7" t="s">
        <v>3</v>
      </c>
      <c r="M2" s="8" t="s">
        <v>4</v>
      </c>
      <c r="N2" s="7" t="s">
        <v>3</v>
      </c>
      <c r="O2" s="8" t="s">
        <v>4</v>
      </c>
      <c r="P2" s="7" t="s">
        <v>3</v>
      </c>
      <c r="Q2" s="8" t="s">
        <v>4</v>
      </c>
      <c r="R2" s="7" t="s">
        <v>3</v>
      </c>
      <c r="S2" s="8" t="s">
        <v>4</v>
      </c>
      <c r="T2" s="7" t="s">
        <v>3</v>
      </c>
      <c r="U2" s="8" t="s">
        <v>4</v>
      </c>
    </row>
    <row r="3" spans="1:21" x14ac:dyDescent="0.2">
      <c r="A3" s="7">
        <v>128</v>
      </c>
      <c r="B3" s="21">
        <v>13.311719999999999</v>
      </c>
      <c r="C3" s="21">
        <v>13.792399999999999</v>
      </c>
      <c r="D3" s="21">
        <v>2.7707083333333333</v>
      </c>
      <c r="E3" s="21">
        <v>2.9409999999999998</v>
      </c>
      <c r="F3" s="21">
        <v>12.128450000000001</v>
      </c>
      <c r="G3" s="21">
        <v>12.38785</v>
      </c>
      <c r="H3" s="21">
        <v>2.7635500000000004</v>
      </c>
      <c r="I3" s="21">
        <v>3.7194500000000001</v>
      </c>
      <c r="J3" s="21">
        <v>14.8401</v>
      </c>
      <c r="K3" s="21">
        <v>15.20805</v>
      </c>
      <c r="L3" s="21">
        <v>3.05945</v>
      </c>
      <c r="M3" s="21">
        <v>3.1539999999999999</v>
      </c>
      <c r="N3">
        <v>12.69225</v>
      </c>
      <c r="O3">
        <v>12.989799999999999</v>
      </c>
      <c r="P3">
        <v>2.8224499999999999</v>
      </c>
      <c r="Q3">
        <v>2.992</v>
      </c>
      <c r="R3">
        <v>14.0905</v>
      </c>
      <c r="S3">
        <v>14.515549999999999</v>
      </c>
      <c r="T3">
        <v>2.8411999999999997</v>
      </c>
      <c r="U3">
        <v>2.9591500000000002</v>
      </c>
    </row>
    <row r="4" spans="1:21" x14ac:dyDescent="0.2">
      <c r="A4" s="7">
        <v>192</v>
      </c>
      <c r="B4" s="21">
        <v>9.0824500000000015</v>
      </c>
      <c r="C4" s="21">
        <v>9.1213300000000004</v>
      </c>
      <c r="D4" s="21">
        <v>2.2185999999999999</v>
      </c>
      <c r="E4" s="21">
        <v>2.3544</v>
      </c>
      <c r="F4" s="21">
        <v>8.2236000000000011</v>
      </c>
      <c r="G4" s="21">
        <v>8.6032999999999991</v>
      </c>
      <c r="H4" s="21">
        <v>2.1535500000000001</v>
      </c>
      <c r="I4" s="21">
        <v>2.3201499999999999</v>
      </c>
      <c r="J4" s="21">
        <v>10.42825</v>
      </c>
      <c r="K4" s="21">
        <v>10.841000000000006</v>
      </c>
      <c r="L4" s="21">
        <v>2.55335</v>
      </c>
      <c r="M4" s="21">
        <v>2.6930500000000022</v>
      </c>
      <c r="N4">
        <v>8.5152000000000001</v>
      </c>
      <c r="O4">
        <v>8.6844999999999999</v>
      </c>
      <c r="P4">
        <v>2.2601999999999998</v>
      </c>
      <c r="Q4">
        <v>2.3608000000000002</v>
      </c>
      <c r="R4" s="29">
        <v>9.5402999999999984</v>
      </c>
      <c r="S4" s="29">
        <v>9.8483000000000001</v>
      </c>
      <c r="T4">
        <v>2.2308000000000003</v>
      </c>
      <c r="U4">
        <v>2.3284000000000002</v>
      </c>
    </row>
    <row r="5" spans="1:21" x14ac:dyDescent="0.2">
      <c r="A5" s="7">
        <v>256</v>
      </c>
      <c r="B5" s="21">
        <v>6.6768400000000003</v>
      </c>
      <c r="C5" s="21">
        <v>6.8608000000000002</v>
      </c>
      <c r="D5" s="21">
        <v>1.9008333333333332</v>
      </c>
      <c r="E5" s="21">
        <v>2.1312500000000001</v>
      </c>
      <c r="F5" s="21">
        <v>5.8582000000000001</v>
      </c>
      <c r="G5" s="21">
        <v>5.9985499999999998</v>
      </c>
      <c r="H5" s="21">
        <v>1.8953</v>
      </c>
      <c r="I5" s="21">
        <v>2.0604500000000003</v>
      </c>
      <c r="J5" s="21">
        <v>7.3516000000000004</v>
      </c>
      <c r="K5" s="21">
        <v>7.5841500000000002</v>
      </c>
      <c r="L5" s="21">
        <v>2.0696500000000002</v>
      </c>
      <c r="M5" s="21">
        <v>2.2613000000000003</v>
      </c>
      <c r="N5">
        <v>6.3908500000000004</v>
      </c>
      <c r="O5">
        <v>6.5433999999999992</v>
      </c>
      <c r="P5">
        <v>1.8931</v>
      </c>
      <c r="Q5">
        <v>1.94425</v>
      </c>
      <c r="R5">
        <v>7.1855500000000001</v>
      </c>
      <c r="S5">
        <v>7.5023000000000009</v>
      </c>
      <c r="T5">
        <v>1.8946000000000001</v>
      </c>
      <c r="U5">
        <v>1.9694</v>
      </c>
    </row>
    <row r="6" spans="1:21" x14ac:dyDescent="0.2">
      <c r="A6" s="7">
        <v>320</v>
      </c>
      <c r="B6" s="21">
        <v>5.30016</v>
      </c>
      <c r="C6" s="21">
        <v>5.5291000000000006</v>
      </c>
      <c r="D6" s="21">
        <v>1.6772799999999999</v>
      </c>
      <c r="E6" s="21">
        <v>1.7584000000000002</v>
      </c>
      <c r="F6" s="21">
        <v>4.8888999999999996</v>
      </c>
      <c r="G6" s="21">
        <v>5.0956999999999999</v>
      </c>
      <c r="H6" s="21">
        <v>1.7514000000000001</v>
      </c>
      <c r="I6" s="21">
        <v>2.2029999999999998</v>
      </c>
      <c r="J6" s="21">
        <v>6.0501000000000005</v>
      </c>
      <c r="K6" s="21">
        <v>6.695400000000002</v>
      </c>
      <c r="L6" s="21">
        <v>1.9704000000000002</v>
      </c>
      <c r="M6" s="21">
        <v>2.2710000000000021</v>
      </c>
      <c r="N6">
        <v>5.0598000000000001</v>
      </c>
      <c r="O6">
        <v>5.2791000000000006</v>
      </c>
      <c r="P6">
        <v>1.7212499999999999</v>
      </c>
      <c r="Q6">
        <v>1.82955</v>
      </c>
      <c r="R6">
        <v>5.6292999999999997</v>
      </c>
      <c r="S6">
        <v>5.8271000000000015</v>
      </c>
      <c r="T6">
        <v>1.6910499999999999</v>
      </c>
      <c r="U6">
        <v>1.7534000000000001</v>
      </c>
    </row>
    <row r="7" spans="1:21" x14ac:dyDescent="0.2">
      <c r="A7" s="7">
        <v>384</v>
      </c>
      <c r="B7" s="21">
        <v>4.4290000000000003</v>
      </c>
      <c r="C7" s="21">
        <v>4.5209999999999999</v>
      </c>
      <c r="D7" s="21">
        <v>1.5789200000000001</v>
      </c>
      <c r="E7" s="21">
        <v>1.7197</v>
      </c>
      <c r="F7" s="21">
        <v>3.9879499999999997</v>
      </c>
      <c r="G7" s="21">
        <v>4.0850499999999998</v>
      </c>
      <c r="H7" s="21">
        <v>1.6086500000000001</v>
      </c>
      <c r="I7" s="21">
        <v>1.7222500000000001</v>
      </c>
      <c r="J7" s="21">
        <v>4.7641999999999998</v>
      </c>
      <c r="K7" s="21">
        <v>4.8965500000000004</v>
      </c>
      <c r="L7" s="21">
        <v>1.67875</v>
      </c>
      <c r="M7" s="21">
        <v>1.7477000000000003</v>
      </c>
      <c r="N7">
        <v>4.1367500000000001</v>
      </c>
      <c r="O7">
        <v>4.2753500000000004</v>
      </c>
      <c r="P7">
        <v>1.6033499999999998</v>
      </c>
      <c r="Q7">
        <v>1.6649500000000002</v>
      </c>
      <c r="R7">
        <v>4.5728999999999997</v>
      </c>
      <c r="S7">
        <v>4.7068500000000002</v>
      </c>
      <c r="T7">
        <v>1.5882499999999999</v>
      </c>
      <c r="U7">
        <v>1.6602000000000001</v>
      </c>
    </row>
    <row r="8" spans="1:21" x14ac:dyDescent="0.2">
      <c r="A8" s="7">
        <v>448</v>
      </c>
      <c r="B8" s="21">
        <v>3.7201111111111111</v>
      </c>
      <c r="C8" s="21">
        <v>3.7754000000000003</v>
      </c>
      <c r="D8" s="21">
        <v>1.4825599999999999</v>
      </c>
      <c r="E8" s="21">
        <v>1.5283</v>
      </c>
      <c r="F8" s="21">
        <v>3.39845</v>
      </c>
      <c r="G8" s="21">
        <v>3.4793499999999997</v>
      </c>
      <c r="H8" s="21">
        <v>1.56555</v>
      </c>
      <c r="I8" s="21">
        <v>1.7153</v>
      </c>
      <c r="J8" s="21">
        <v>4.06175</v>
      </c>
      <c r="K8" s="21">
        <v>4.2613000000000003</v>
      </c>
      <c r="L8" s="21">
        <v>1.5960000000000001</v>
      </c>
      <c r="M8" s="21">
        <v>1.7636500000000002</v>
      </c>
      <c r="N8">
        <v>3.5381</v>
      </c>
      <c r="O8">
        <v>3.6567500000000002</v>
      </c>
      <c r="P8">
        <v>1.5258</v>
      </c>
      <c r="Q8">
        <v>1.5828</v>
      </c>
      <c r="R8">
        <v>3.9009499999999999</v>
      </c>
      <c r="S8">
        <v>4.0278</v>
      </c>
      <c r="T8">
        <v>1.5144500000000001</v>
      </c>
      <c r="U8">
        <v>1.5534000000000001</v>
      </c>
    </row>
    <row r="9" spans="1:21" x14ac:dyDescent="0.2">
      <c r="A9" s="7">
        <v>512</v>
      </c>
      <c r="B9" s="21">
        <v>3.2016999999999998</v>
      </c>
      <c r="C9" s="21">
        <v>3.2849499999999998</v>
      </c>
      <c r="D9" s="21">
        <v>1.4725652173913042</v>
      </c>
      <c r="E9" s="21">
        <v>1.6849999999999998</v>
      </c>
      <c r="F9" s="21">
        <v>2.9441999999999999</v>
      </c>
      <c r="G9" s="21">
        <v>3.0791500000000003</v>
      </c>
      <c r="H9" s="21">
        <v>1.5003499999999999</v>
      </c>
      <c r="I9" s="21">
        <v>1.6402000000000001</v>
      </c>
      <c r="J9" s="21">
        <v>3.5368000000000004</v>
      </c>
      <c r="K9" s="21">
        <v>3.6219999999999999</v>
      </c>
      <c r="L9" s="21">
        <v>1.5340597014925372</v>
      </c>
      <c r="M9" s="21">
        <v>1.6802999999999997</v>
      </c>
      <c r="N9">
        <v>3.0644499999999999</v>
      </c>
      <c r="O9">
        <v>3.1629999999999998</v>
      </c>
      <c r="P9">
        <v>1.46055</v>
      </c>
      <c r="Q9">
        <v>1.5424500000000001</v>
      </c>
      <c r="R9">
        <v>3.3694499999999996</v>
      </c>
      <c r="S9">
        <v>3.4679000000000002</v>
      </c>
      <c r="T9">
        <v>1.4807999999999999</v>
      </c>
      <c r="U9">
        <v>1.5562</v>
      </c>
    </row>
    <row r="10" spans="1:21" x14ac:dyDescent="0.2">
      <c r="F10" s="21"/>
      <c r="G10" s="21"/>
      <c r="H10" s="21"/>
      <c r="I10" s="21"/>
    </row>
    <row r="11" spans="1:21" x14ac:dyDescent="0.2">
      <c r="F11" s="21"/>
      <c r="G11" s="21"/>
      <c r="H11" s="21"/>
      <c r="I11" s="21"/>
    </row>
    <row r="12" spans="1:21" x14ac:dyDescent="0.2">
      <c r="F12" s="21"/>
      <c r="G12" s="21"/>
      <c r="H12" s="21"/>
      <c r="I12" s="21"/>
    </row>
    <row r="13" spans="1:21" x14ac:dyDescent="0.2">
      <c r="F13" s="25"/>
      <c r="G13" s="25"/>
      <c r="H13" s="21"/>
      <c r="I13" s="21"/>
    </row>
    <row r="14" spans="1:21" x14ac:dyDescent="0.2">
      <c r="F14" s="26"/>
      <c r="G14" s="26"/>
      <c r="H14" s="21"/>
      <c r="I14" s="21"/>
    </row>
    <row r="36" spans="1:16" x14ac:dyDescent="0.2">
      <c r="A36" s="2"/>
      <c r="B36" s="2"/>
    </row>
    <row r="37" spans="1:16" x14ac:dyDescent="0.2">
      <c r="A37" s="2"/>
      <c r="B37" s="2"/>
    </row>
    <row r="38" spans="1:16" x14ac:dyDescent="0.2">
      <c r="A38" s="2"/>
      <c r="B38" s="2"/>
    </row>
    <row r="39" spans="1:16" x14ac:dyDescent="0.2">
      <c r="A39" s="2"/>
      <c r="B39" s="2"/>
      <c r="P39" s="2"/>
    </row>
    <row r="40" spans="1:16" x14ac:dyDescent="0.2">
      <c r="A40" s="2"/>
      <c r="B40" s="2"/>
      <c r="P40" s="2"/>
    </row>
    <row r="41" spans="1:16" x14ac:dyDescent="0.2">
      <c r="A41" s="2"/>
      <c r="B41" s="2"/>
      <c r="P41" s="2"/>
    </row>
    <row r="42" spans="1:16" x14ac:dyDescent="0.2">
      <c r="A42" s="2"/>
      <c r="B42" s="2"/>
      <c r="P42" s="2"/>
    </row>
    <row r="43" spans="1:16" x14ac:dyDescent="0.2">
      <c r="A43" s="2"/>
      <c r="B43" s="2"/>
      <c r="P43" s="2"/>
    </row>
    <row r="44" spans="1:16" x14ac:dyDescent="0.2">
      <c r="A44" s="2"/>
      <c r="B44" s="2"/>
      <c r="P44" s="2"/>
    </row>
    <row r="45" spans="1:16" x14ac:dyDescent="0.2">
      <c r="A45" s="2"/>
      <c r="B45" s="2"/>
      <c r="P45" s="2"/>
    </row>
    <row r="46" spans="1:16" x14ac:dyDescent="0.2">
      <c r="A46" s="22"/>
      <c r="B46" s="2"/>
      <c r="P46" s="2"/>
    </row>
    <row r="47" spans="1:16" x14ac:dyDescent="0.2">
      <c r="A47" s="23"/>
      <c r="B47" s="2"/>
      <c r="P47" s="2"/>
    </row>
    <row r="48" spans="1:16" x14ac:dyDescent="0.2">
      <c r="P48" s="2"/>
    </row>
    <row r="49" spans="16:16" x14ac:dyDescent="0.2">
      <c r="P49" s="22"/>
    </row>
    <row r="50" spans="16:16" x14ac:dyDescent="0.2">
      <c r="P50" s="23"/>
    </row>
  </sheetData>
  <mergeCells count="11">
    <mergeCell ref="L1:M1"/>
    <mergeCell ref="N1:O1"/>
    <mergeCell ref="P1:Q1"/>
    <mergeCell ref="R1:S1"/>
    <mergeCell ref="T1:U1"/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E693F-DFBF-A645-98AD-B3E2E7E6F16B}">
  <dimension ref="A1:Q47"/>
  <sheetViews>
    <sheetView tabSelected="1" zoomScale="212" workbookViewId="0">
      <selection activeCell="E7" sqref="E7"/>
    </sheetView>
  </sheetViews>
  <sheetFormatPr baseColWidth="10" defaultRowHeight="16" x14ac:dyDescent="0.2"/>
  <cols>
    <col min="1" max="1" width="14.83203125" customWidth="1"/>
    <col min="4" max="4" width="15.83203125" customWidth="1"/>
  </cols>
  <sheetData>
    <row r="1" spans="1:9" x14ac:dyDescent="0.2">
      <c r="A1" s="38" t="s">
        <v>0</v>
      </c>
      <c r="B1" s="38" t="s">
        <v>14</v>
      </c>
      <c r="C1" s="38"/>
      <c r="D1" s="39" t="s">
        <v>2</v>
      </c>
      <c r="E1" s="39"/>
      <c r="F1" s="43" t="s">
        <v>17</v>
      </c>
      <c r="G1" s="43"/>
      <c r="H1" s="44" t="s">
        <v>2</v>
      </c>
      <c r="I1" s="44"/>
    </row>
    <row r="2" spans="1:9" x14ac:dyDescent="0.2">
      <c r="A2" s="38"/>
      <c r="B2" s="7" t="s">
        <v>3</v>
      </c>
      <c r="C2" s="8" t="s">
        <v>4</v>
      </c>
      <c r="D2" s="7" t="s">
        <v>3</v>
      </c>
      <c r="E2" s="8" t="s">
        <v>4</v>
      </c>
      <c r="F2" s="7" t="s">
        <v>3</v>
      </c>
      <c r="G2" s="8" t="s">
        <v>4</v>
      </c>
      <c r="H2" s="7" t="s">
        <v>3</v>
      </c>
      <c r="I2" s="8" t="s">
        <v>4</v>
      </c>
    </row>
    <row r="3" spans="1:9" x14ac:dyDescent="0.2">
      <c r="A3" s="7">
        <v>128</v>
      </c>
      <c r="B3" s="21">
        <v>353.15</v>
      </c>
      <c r="C3" s="21">
        <v>369.05</v>
      </c>
      <c r="D3" s="21">
        <v>485.95</v>
      </c>
      <c r="E3" s="21">
        <v>519.1</v>
      </c>
      <c r="F3" s="25">
        <v>378.15</v>
      </c>
      <c r="G3" s="25">
        <v>403</v>
      </c>
      <c r="H3" s="21">
        <v>736.8</v>
      </c>
      <c r="I3" s="21">
        <v>771.30000000000007</v>
      </c>
    </row>
    <row r="4" spans="1:9" x14ac:dyDescent="0.2">
      <c r="A4" s="7">
        <v>192</v>
      </c>
      <c r="B4" s="21">
        <v>229.95</v>
      </c>
      <c r="C4" s="21">
        <v>240.2</v>
      </c>
      <c r="D4" s="21">
        <v>381.5</v>
      </c>
      <c r="E4" s="21">
        <v>398.1</v>
      </c>
      <c r="F4" s="21">
        <v>243.45</v>
      </c>
      <c r="G4" s="21">
        <v>255</v>
      </c>
      <c r="H4" s="21">
        <v>609.4</v>
      </c>
      <c r="I4" s="21">
        <v>649.15</v>
      </c>
    </row>
    <row r="5" spans="1:9" x14ac:dyDescent="0.2">
      <c r="A5" s="7">
        <v>256</v>
      </c>
      <c r="B5" s="21">
        <v>166.55</v>
      </c>
      <c r="C5" s="21">
        <v>180.05</v>
      </c>
      <c r="D5" s="21">
        <v>354.55</v>
      </c>
      <c r="E5" s="21">
        <v>376.90000000000015</v>
      </c>
      <c r="F5" s="21">
        <v>182.6</v>
      </c>
      <c r="G5" s="21">
        <v>201.5</v>
      </c>
      <c r="H5" s="21">
        <v>550.15</v>
      </c>
      <c r="I5" s="21">
        <v>588.15000000000009</v>
      </c>
    </row>
    <row r="6" spans="1:9" x14ac:dyDescent="0.2">
      <c r="A6" s="7">
        <v>320</v>
      </c>
      <c r="B6" s="21">
        <v>129.05000000000001</v>
      </c>
      <c r="C6" s="21">
        <v>141</v>
      </c>
      <c r="D6" s="21">
        <v>302.3</v>
      </c>
      <c r="E6" s="21">
        <v>310.35000000000002</v>
      </c>
      <c r="F6" s="21">
        <v>141.19999999999999</v>
      </c>
      <c r="G6" s="21">
        <v>158.05000000000001</v>
      </c>
      <c r="H6" s="21">
        <v>537.70000000000005</v>
      </c>
      <c r="I6" s="21">
        <v>692.80000000000007</v>
      </c>
    </row>
    <row r="7" spans="1:9" x14ac:dyDescent="0.2">
      <c r="A7" s="7">
        <v>384</v>
      </c>
      <c r="B7" s="21">
        <v>97.3</v>
      </c>
      <c r="C7" s="21">
        <v>119</v>
      </c>
      <c r="D7" s="21">
        <v>294.75</v>
      </c>
      <c r="E7" s="21">
        <v>314.25000000000006</v>
      </c>
      <c r="F7" s="21">
        <v>117.5</v>
      </c>
      <c r="G7" s="21">
        <v>125</v>
      </c>
      <c r="H7" s="21">
        <v>502.7</v>
      </c>
      <c r="I7" s="21">
        <v>668.45</v>
      </c>
    </row>
    <row r="8" spans="1:9" x14ac:dyDescent="0.2">
      <c r="A8" s="7">
        <v>448</v>
      </c>
      <c r="B8" s="21">
        <v>92.7</v>
      </c>
      <c r="C8" s="21">
        <v>102.05</v>
      </c>
      <c r="D8" s="21">
        <v>291.64999999999998</v>
      </c>
      <c r="E8" s="21">
        <v>310.30000000000013</v>
      </c>
      <c r="F8" s="21">
        <v>97.65</v>
      </c>
      <c r="G8" s="21">
        <v>105.05</v>
      </c>
      <c r="H8" s="21">
        <v>491</v>
      </c>
      <c r="I8" s="21">
        <v>657.8</v>
      </c>
    </row>
    <row r="9" spans="1:9" x14ac:dyDescent="0.2">
      <c r="A9" s="7">
        <v>512</v>
      </c>
      <c r="B9" s="21">
        <v>73.650000000000006</v>
      </c>
      <c r="C9" s="21">
        <v>82.1</v>
      </c>
      <c r="D9" s="21">
        <v>266.14999999999998</v>
      </c>
      <c r="E9" s="21">
        <v>277.3</v>
      </c>
      <c r="F9" s="21">
        <v>81.8</v>
      </c>
      <c r="G9" s="21">
        <v>99</v>
      </c>
      <c r="H9" s="21">
        <v>466.8</v>
      </c>
      <c r="I9" s="21">
        <v>571.85</v>
      </c>
    </row>
    <row r="34" spans="1:17" x14ac:dyDescent="0.2">
      <c r="Q34" s="2"/>
    </row>
    <row r="35" spans="1:17" x14ac:dyDescent="0.2">
      <c r="Q35" s="2"/>
    </row>
    <row r="36" spans="1:17" x14ac:dyDescent="0.2">
      <c r="A36" s="2"/>
      <c r="B36" s="2"/>
      <c r="Q36" s="2"/>
    </row>
    <row r="37" spans="1:17" x14ac:dyDescent="0.2">
      <c r="A37" s="2"/>
      <c r="B37" s="2"/>
      <c r="Q37" s="2"/>
    </row>
    <row r="38" spans="1:17" x14ac:dyDescent="0.2">
      <c r="A38" s="2"/>
      <c r="B38" s="2"/>
      <c r="Q38" s="2"/>
    </row>
    <row r="39" spans="1:17" x14ac:dyDescent="0.2">
      <c r="A39" s="2"/>
      <c r="B39" s="2"/>
      <c r="Q39" s="2"/>
    </row>
    <row r="40" spans="1:17" x14ac:dyDescent="0.2">
      <c r="A40" s="2"/>
      <c r="B40" s="2"/>
      <c r="Q40" s="2"/>
    </row>
    <row r="41" spans="1:17" x14ac:dyDescent="0.2">
      <c r="A41" s="2"/>
      <c r="B41" s="2"/>
      <c r="Q41" s="2"/>
    </row>
    <row r="42" spans="1:17" x14ac:dyDescent="0.2">
      <c r="A42" s="2"/>
      <c r="B42" s="2"/>
      <c r="Q42" s="2"/>
    </row>
    <row r="43" spans="1:17" x14ac:dyDescent="0.2">
      <c r="A43" s="2"/>
      <c r="B43" s="2"/>
      <c r="Q43" s="2"/>
    </row>
    <row r="44" spans="1:17" x14ac:dyDescent="0.2">
      <c r="A44" s="2"/>
      <c r="B44" s="2"/>
      <c r="Q44" s="22"/>
    </row>
    <row r="45" spans="1:17" x14ac:dyDescent="0.2">
      <c r="A45" s="2"/>
      <c r="B45" s="2"/>
      <c r="Q45" s="23"/>
    </row>
    <row r="46" spans="1:17" x14ac:dyDescent="0.2">
      <c r="A46" s="22"/>
      <c r="B46" s="2"/>
    </row>
    <row r="47" spans="1:17" x14ac:dyDescent="0.2">
      <c r="A47" s="23"/>
      <c r="B47" s="2"/>
    </row>
  </sheetData>
  <mergeCells count="5">
    <mergeCell ref="A1:A2"/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387A-1CBC-9545-9516-2C253950AE23}">
  <dimension ref="A1:R52"/>
  <sheetViews>
    <sheetView workbookViewId="0">
      <selection activeCell="C31" sqref="C31"/>
    </sheetView>
  </sheetViews>
  <sheetFormatPr baseColWidth="10" defaultRowHeight="16" x14ac:dyDescent="0.2"/>
  <cols>
    <col min="1" max="1" width="14.83203125" customWidth="1"/>
    <col min="4" max="4" width="15.83203125" customWidth="1"/>
  </cols>
  <sheetData>
    <row r="1" spans="1:8" x14ac:dyDescent="0.2">
      <c r="A1" s="38" t="s">
        <v>0</v>
      </c>
      <c r="B1" s="38" t="s">
        <v>1</v>
      </c>
      <c r="C1" s="38"/>
      <c r="D1" s="39" t="s">
        <v>2</v>
      </c>
      <c r="E1" s="39"/>
    </row>
    <row r="2" spans="1:8" x14ac:dyDescent="0.2">
      <c r="A2" s="38"/>
      <c r="B2" s="7" t="s">
        <v>3</v>
      </c>
      <c r="C2" s="8" t="s">
        <v>4</v>
      </c>
      <c r="D2" s="7" t="s">
        <v>3</v>
      </c>
      <c r="E2" s="8" t="s">
        <v>4</v>
      </c>
    </row>
    <row r="3" spans="1:8" x14ac:dyDescent="0.2">
      <c r="A3" s="7">
        <v>128</v>
      </c>
      <c r="B3" s="21">
        <v>13.311719999999999</v>
      </c>
      <c r="C3" s="21">
        <v>13.792399999999999</v>
      </c>
      <c r="D3" s="21">
        <v>2.7707083333333333</v>
      </c>
      <c r="E3" s="21">
        <v>2.9409999999999998</v>
      </c>
    </row>
    <row r="4" spans="1:8" x14ac:dyDescent="0.2">
      <c r="A4" s="7">
        <v>192</v>
      </c>
      <c r="B4" s="21">
        <v>9.0824500000000015</v>
      </c>
      <c r="C4" s="21">
        <v>9.1213300000000004</v>
      </c>
      <c r="D4" s="21">
        <v>2.2185999999999999</v>
      </c>
      <c r="E4" s="21">
        <v>2.3544</v>
      </c>
    </row>
    <row r="5" spans="1:8" x14ac:dyDescent="0.2">
      <c r="A5" s="7">
        <v>256</v>
      </c>
      <c r="B5" s="21">
        <v>6.6768400000000003</v>
      </c>
      <c r="C5" s="21">
        <v>6.8608000000000002</v>
      </c>
      <c r="D5" s="21">
        <v>1.9008333333333332</v>
      </c>
      <c r="E5" s="21">
        <v>2.1312500000000001</v>
      </c>
    </row>
    <row r="6" spans="1:8" x14ac:dyDescent="0.2">
      <c r="A6" s="7">
        <v>320</v>
      </c>
      <c r="B6" s="21">
        <v>5.30016</v>
      </c>
      <c r="C6" s="21">
        <v>5.5291000000000006</v>
      </c>
      <c r="D6" s="21">
        <v>1.6772799999999999</v>
      </c>
      <c r="E6" s="21">
        <v>1.7584000000000002</v>
      </c>
    </row>
    <row r="7" spans="1:8" x14ac:dyDescent="0.2">
      <c r="A7" s="7">
        <v>384</v>
      </c>
      <c r="B7" s="21">
        <v>4.4290000000000003</v>
      </c>
      <c r="C7" s="21">
        <v>4.5209999999999999</v>
      </c>
      <c r="D7" s="21">
        <v>1.5789200000000001</v>
      </c>
      <c r="E7" s="21">
        <v>1.7197</v>
      </c>
    </row>
    <row r="8" spans="1:8" x14ac:dyDescent="0.2">
      <c r="A8" s="7">
        <v>448</v>
      </c>
      <c r="B8" s="21">
        <v>3.7201111111111111</v>
      </c>
      <c r="C8" s="21">
        <v>3.7754000000000003</v>
      </c>
      <c r="D8" s="21">
        <v>1.4825599999999999</v>
      </c>
      <c r="E8" s="21">
        <v>1.5283</v>
      </c>
      <c r="H8">
        <f>B3/D3</f>
        <v>4.8044465163841972</v>
      </c>
    </row>
    <row r="9" spans="1:8" x14ac:dyDescent="0.2">
      <c r="A9" s="7">
        <v>512</v>
      </c>
      <c r="B9" s="21">
        <v>3.2016999999999998</v>
      </c>
      <c r="C9" s="21">
        <v>3.2849499999999998</v>
      </c>
      <c r="D9" s="21">
        <v>1.4725652173913042</v>
      </c>
      <c r="E9" s="21">
        <v>1.6849999999999998</v>
      </c>
      <c r="H9">
        <f>B4/D4</f>
        <v>4.0937753538267385</v>
      </c>
    </row>
    <row r="10" spans="1:8" x14ac:dyDescent="0.2">
      <c r="A10" s="7">
        <v>1024</v>
      </c>
      <c r="B10" s="21">
        <v>1.5779090909090909</v>
      </c>
      <c r="C10" s="21">
        <v>1.6827499999999997</v>
      </c>
      <c r="D10" s="21">
        <v>1.387909090909091</v>
      </c>
      <c r="E10" s="21">
        <v>1.6154999999999997</v>
      </c>
      <c r="H10">
        <f t="shared" ref="H10:H13" si="0">B5/D5</f>
        <v>3.5125857080227973</v>
      </c>
    </row>
    <row r="11" spans="1:8" x14ac:dyDescent="0.2">
      <c r="A11" s="7">
        <v>1536</v>
      </c>
      <c r="B11" s="21">
        <v>1.7783499999999999</v>
      </c>
      <c r="C11" s="21">
        <v>1.9133499999999999</v>
      </c>
      <c r="D11" s="21">
        <v>1.2533181818181818</v>
      </c>
      <c r="E11" s="21">
        <v>1.4418499999999999</v>
      </c>
      <c r="H11">
        <f t="shared" si="0"/>
        <v>3.1599732900887152</v>
      </c>
    </row>
    <row r="12" spans="1:8" x14ac:dyDescent="0.2">
      <c r="A12" s="7">
        <v>2048</v>
      </c>
      <c r="B12" s="21">
        <v>0.94452000000000003</v>
      </c>
      <c r="C12" s="21">
        <v>0.99320000000000008</v>
      </c>
      <c r="D12" s="21">
        <v>1.3562400000000001</v>
      </c>
      <c r="E12" s="21">
        <v>1.4190999999999998</v>
      </c>
      <c r="H12">
        <f t="shared" si="0"/>
        <v>2.8050819547538826</v>
      </c>
    </row>
    <row r="13" spans="1:8" x14ac:dyDescent="0.2">
      <c r="A13" s="7">
        <v>2560</v>
      </c>
      <c r="B13" s="25">
        <v>0.92816666666666658</v>
      </c>
      <c r="C13" s="25">
        <v>0.95525000000000004</v>
      </c>
      <c r="D13" s="21">
        <v>1.3615833333333334</v>
      </c>
      <c r="E13" s="21">
        <v>1.6719999999999999</v>
      </c>
      <c r="H13">
        <f t="shared" si="0"/>
        <v>2.5092482672614338</v>
      </c>
    </row>
    <row r="14" spans="1:8" x14ac:dyDescent="0.2">
      <c r="A14">
        <v>3008</v>
      </c>
      <c r="B14" s="26">
        <v>0.92620000000000002</v>
      </c>
      <c r="C14" s="26">
        <v>0.93579999999999997</v>
      </c>
      <c r="D14" s="21">
        <v>1.1634980769230769</v>
      </c>
      <c r="E14" s="21">
        <v>1.4667999999999999</v>
      </c>
    </row>
    <row r="18" spans="3:5" x14ac:dyDescent="0.2">
      <c r="E18">
        <f>D3/D14</f>
        <v>2.3813604751806694</v>
      </c>
    </row>
    <row r="20" spans="3:5" x14ac:dyDescent="0.2">
      <c r="C20">
        <f>B3/B14</f>
        <v>14.372403368602892</v>
      </c>
    </row>
    <row r="26" spans="3:5" x14ac:dyDescent="0.2">
      <c r="C26">
        <f>C20-E18</f>
        <v>11.991042893422224</v>
      </c>
    </row>
    <row r="39" spans="1:18" x14ac:dyDescent="0.2">
      <c r="Q39" s="2">
        <v>13311.72</v>
      </c>
      <c r="R39">
        <f>Q39/1000</f>
        <v>13.311719999999999</v>
      </c>
    </row>
    <row r="40" spans="1:18" x14ac:dyDescent="0.2">
      <c r="A40" t="s">
        <v>8</v>
      </c>
      <c r="B40" t="s">
        <v>7</v>
      </c>
      <c r="P40">
        <f>B41/1000</f>
        <v>2.7707083333333334E-3</v>
      </c>
      <c r="Q40" s="2">
        <v>9082.4500000000007</v>
      </c>
      <c r="R40">
        <f t="shared" ref="R40:R50" si="1">Q40/1000</f>
        <v>9.0824500000000015</v>
      </c>
    </row>
    <row r="41" spans="1:18" x14ac:dyDescent="0.2">
      <c r="A41" s="2">
        <v>13.311719999999999</v>
      </c>
      <c r="B41" s="2">
        <v>2.7707083333333333</v>
      </c>
      <c r="P41">
        <f t="shared" ref="P41:P51" si="2">B42/1000</f>
        <v>2.2185999999999998E-3</v>
      </c>
      <c r="Q41" s="2">
        <v>6676.84</v>
      </c>
      <c r="R41">
        <f t="shared" si="1"/>
        <v>6.6768400000000003</v>
      </c>
    </row>
    <row r="42" spans="1:18" x14ac:dyDescent="0.2">
      <c r="A42" s="2">
        <v>9.0824500000000015</v>
      </c>
      <c r="B42" s="2">
        <v>2.2185999999999999</v>
      </c>
      <c r="P42">
        <f t="shared" si="2"/>
        <v>1.9008333333333332E-3</v>
      </c>
      <c r="Q42" s="2">
        <v>5300.16</v>
      </c>
      <c r="R42">
        <f t="shared" si="1"/>
        <v>5.30016</v>
      </c>
    </row>
    <row r="43" spans="1:18" x14ac:dyDescent="0.2">
      <c r="A43" s="2">
        <v>6.6768400000000003</v>
      </c>
      <c r="B43" s="2">
        <v>1.9008333333333332</v>
      </c>
      <c r="P43">
        <f t="shared" si="2"/>
        <v>1.67728E-3</v>
      </c>
      <c r="Q43" s="2">
        <v>4429</v>
      </c>
      <c r="R43">
        <f t="shared" si="1"/>
        <v>4.4290000000000003</v>
      </c>
    </row>
    <row r="44" spans="1:18" x14ac:dyDescent="0.2">
      <c r="A44" s="2">
        <v>5.30016</v>
      </c>
      <c r="B44" s="2">
        <v>1.6772799999999999</v>
      </c>
      <c r="P44">
        <f t="shared" si="2"/>
        <v>1.5789200000000001E-3</v>
      </c>
      <c r="Q44" s="2">
        <v>3720.1111111111113</v>
      </c>
      <c r="R44">
        <f t="shared" si="1"/>
        <v>3.7201111111111111</v>
      </c>
    </row>
    <row r="45" spans="1:18" x14ac:dyDescent="0.2">
      <c r="A45" s="2">
        <v>4.4290000000000003</v>
      </c>
      <c r="B45" s="2">
        <v>1.5789200000000001</v>
      </c>
      <c r="P45">
        <f t="shared" si="2"/>
        <v>1.48256E-3</v>
      </c>
      <c r="Q45" s="2">
        <v>3201.7</v>
      </c>
      <c r="R45">
        <f t="shared" si="1"/>
        <v>3.2016999999999998</v>
      </c>
    </row>
    <row r="46" spans="1:18" x14ac:dyDescent="0.2">
      <c r="A46" s="2">
        <v>3.7201111111111111</v>
      </c>
      <c r="B46" s="2">
        <v>1.4825599999999999</v>
      </c>
      <c r="P46">
        <f t="shared" si="2"/>
        <v>1.4725652173913043E-3</v>
      </c>
      <c r="Q46" s="2">
        <v>1577.909090909091</v>
      </c>
      <c r="R46">
        <f t="shared" si="1"/>
        <v>1.5779090909090909</v>
      </c>
    </row>
    <row r="47" spans="1:18" x14ac:dyDescent="0.2">
      <c r="A47" s="2">
        <v>3.2016999999999998</v>
      </c>
      <c r="B47" s="2">
        <v>1.4725652173913042</v>
      </c>
      <c r="P47">
        <f t="shared" si="2"/>
        <v>1.3879090909090909E-3</v>
      </c>
      <c r="Q47" s="2">
        <v>1778.35</v>
      </c>
      <c r="R47">
        <f t="shared" si="1"/>
        <v>1.7783499999999999</v>
      </c>
    </row>
    <row r="48" spans="1:18" x14ac:dyDescent="0.2">
      <c r="A48" s="2">
        <v>1.5779090909090909</v>
      </c>
      <c r="B48" s="2">
        <v>1.387909090909091</v>
      </c>
      <c r="P48">
        <f t="shared" si="2"/>
        <v>1.2533181818181818E-3</v>
      </c>
      <c r="Q48" s="2">
        <v>944.52</v>
      </c>
      <c r="R48">
        <f t="shared" si="1"/>
        <v>0.94452000000000003</v>
      </c>
    </row>
    <row r="49" spans="1:18" x14ac:dyDescent="0.2">
      <c r="A49" s="2">
        <v>1.7783499999999999</v>
      </c>
      <c r="B49" s="2">
        <v>1.2533181818181818</v>
      </c>
      <c r="P49">
        <f t="shared" si="2"/>
        <v>1.3562400000000001E-3</v>
      </c>
      <c r="Q49" s="22">
        <v>928.16666666666663</v>
      </c>
      <c r="R49">
        <f t="shared" si="1"/>
        <v>0.92816666666666658</v>
      </c>
    </row>
    <row r="50" spans="1:18" x14ac:dyDescent="0.2">
      <c r="A50" s="2">
        <v>0.94452000000000003</v>
      </c>
      <c r="B50" s="2">
        <v>1.3562400000000001</v>
      </c>
      <c r="P50">
        <f t="shared" si="2"/>
        <v>1.3615833333333334E-3</v>
      </c>
      <c r="Q50" s="23">
        <v>926.2</v>
      </c>
      <c r="R50">
        <f t="shared" si="1"/>
        <v>0.92620000000000002</v>
      </c>
    </row>
    <row r="51" spans="1:18" x14ac:dyDescent="0.2">
      <c r="A51" s="22">
        <v>0.92816666666666658</v>
      </c>
      <c r="B51" s="2">
        <v>1.3615833333333334</v>
      </c>
      <c r="P51">
        <f t="shared" si="2"/>
        <v>1.1634980769230769E-3</v>
      </c>
    </row>
    <row r="52" spans="1:18" x14ac:dyDescent="0.2">
      <c r="A52" s="23">
        <v>0.92620000000000002</v>
      </c>
      <c r="B52" s="2">
        <v>1.1634980769230769</v>
      </c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0DA0-766F-5F43-8375-D13F8810FCA8}">
  <dimension ref="I4:M5"/>
  <sheetViews>
    <sheetView workbookViewId="0">
      <selection activeCell="M5" sqref="M5"/>
    </sheetView>
  </sheetViews>
  <sheetFormatPr baseColWidth="10" defaultRowHeight="16" x14ac:dyDescent="0.2"/>
  <sheetData>
    <row r="4" spans="9:13" x14ac:dyDescent="0.2">
      <c r="I4" s="24">
        <v>9039.25</v>
      </c>
    </row>
    <row r="5" spans="9:13" x14ac:dyDescent="0.2">
      <c r="I5" s="24">
        <v>9125.65</v>
      </c>
      <c r="L5">
        <f>AVERAGE(I4:I5)</f>
        <v>9082.4500000000007</v>
      </c>
      <c r="M5">
        <f>_xlfn.PERCENTILE.INC(I4:I5,95%)</f>
        <v>9121.33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time</vt:lpstr>
      <vt:lpstr>cold start</vt:lpstr>
      <vt:lpstr>resize</vt:lpstr>
      <vt:lpstr>cold start bk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2021-12-01T04:00:46Z</dcterms:created>
  <dcterms:modified xsi:type="dcterms:W3CDTF">2021-12-31T22:22:41Z</dcterms:modified>
</cp:coreProperties>
</file>