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32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47" i="1"/>
  <c r="V47"/>
  <c r="S47"/>
  <c r="I47"/>
  <c r="H47"/>
  <c r="I34"/>
  <c r="H34"/>
  <c r="I31"/>
  <c r="H31"/>
  <c r="W28"/>
  <c r="V28"/>
  <c r="S28"/>
  <c r="I28"/>
  <c r="H28"/>
  <c r="W23"/>
  <c r="V23"/>
  <c r="S23"/>
  <c r="I23"/>
  <c r="H23"/>
  <c r="W22"/>
  <c r="V22"/>
  <c r="S22"/>
  <c r="I22"/>
  <c r="H22"/>
  <c r="W21"/>
  <c r="V21"/>
  <c r="S21"/>
  <c r="I21"/>
  <c r="H21"/>
  <c r="W20"/>
  <c r="V20"/>
  <c r="S20"/>
  <c r="I20"/>
  <c r="H20"/>
  <c r="I19"/>
  <c r="H19"/>
  <c r="W18"/>
  <c r="V18"/>
  <c r="S18"/>
  <c r="I18"/>
  <c r="H18"/>
  <c r="W17"/>
  <c r="V17"/>
  <c r="S17"/>
  <c r="I17"/>
  <c r="H17"/>
  <c r="W16"/>
  <c r="V16"/>
  <c r="S16"/>
  <c r="I16"/>
  <c r="H16"/>
  <c r="W15"/>
  <c r="V15"/>
  <c r="S15"/>
  <c r="I15"/>
  <c r="H15"/>
  <c r="W14"/>
  <c r="V14"/>
  <c r="S14"/>
  <c r="I14"/>
  <c r="H14"/>
  <c r="I13"/>
  <c r="H13"/>
  <c r="W12"/>
  <c r="V12"/>
  <c r="S12"/>
  <c r="I12"/>
  <c r="H12"/>
  <c r="W11"/>
  <c r="V11"/>
  <c r="S11"/>
  <c r="I11"/>
  <c r="H11"/>
  <c r="I10"/>
  <c r="H10"/>
  <c r="I9"/>
  <c r="H9"/>
  <c r="W8"/>
  <c r="V8"/>
  <c r="S8"/>
  <c r="I8"/>
  <c r="H8"/>
  <c r="W7"/>
  <c r="V7"/>
  <c r="S7"/>
  <c r="I7"/>
  <c r="H7"/>
  <c r="I6"/>
  <c r="H6"/>
  <c r="I5"/>
  <c r="H5"/>
  <c r="W4"/>
  <c r="V4"/>
  <c r="S4"/>
  <c r="I4"/>
  <c r="H4"/>
  <c r="W3"/>
  <c r="V3"/>
  <c r="S3"/>
  <c r="I3"/>
  <c r="H3"/>
</calcChain>
</file>

<file path=xl/sharedStrings.xml><?xml version="1.0" encoding="utf-8"?>
<sst xmlns="http://schemas.openxmlformats.org/spreadsheetml/2006/main" count="142" uniqueCount="76">
  <si>
    <t>2012/13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</si>
  <si>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</si>
  <si>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</si>
  <si>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</si>
  <si>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</si>
  <si>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</si>
  <si>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</si>
  <si>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</si>
  <si>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</si>
  <si>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</si>
  <si>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</si>
  <si>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</si>
  <si>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</si>
  <si>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</si>
  <si>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</si>
  <si>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</si>
  <si>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</si>
  <si>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R/O</t>
  </si>
  <si>
    <t>GM Andrew</t>
  </si>
  <si>
    <t>180*</t>
  </si>
  <si>
    <t>3/46</t>
  </si>
  <si>
    <t>TD Astle</t>
  </si>
  <si>
    <t>3/83</t>
  </si>
  <si>
    <t>DG Brownlie</t>
  </si>
  <si>
    <t>135*</t>
  </si>
  <si>
    <t>B Cachopa</t>
  </si>
  <si>
    <t>AM Ellis</t>
  </si>
  <si>
    <t>6/58</t>
  </si>
  <si>
    <t>BR Findlay</t>
  </si>
  <si>
    <t>1/23</t>
  </si>
  <si>
    <t>DH Fulton</t>
  </si>
  <si>
    <t>PG Fulton</t>
  </si>
  <si>
    <t>R Hira</t>
  </si>
  <si>
    <t>57*</t>
  </si>
  <si>
    <t>3/85</t>
  </si>
  <si>
    <t>TG Johnston</t>
  </si>
  <si>
    <t>33*</t>
  </si>
  <si>
    <t>5/105</t>
  </si>
  <si>
    <t>1</t>
  </si>
  <si>
    <t>TWM Latham</t>
  </si>
  <si>
    <t>WM Lonsdale</t>
  </si>
  <si>
    <t>2/59</t>
  </si>
  <si>
    <t>CE McConchie</t>
  </si>
  <si>
    <t>2/32</t>
  </si>
  <si>
    <t>BEW McCord</t>
  </si>
  <si>
    <t>3/35</t>
  </si>
  <si>
    <t>RJ McCone</t>
  </si>
  <si>
    <t>35*</t>
  </si>
  <si>
    <t>5/56</t>
  </si>
  <si>
    <t>MB McEwan</t>
  </si>
  <si>
    <t>27*</t>
  </si>
  <si>
    <t>5/20</t>
  </si>
  <si>
    <t>HM Nicholls</t>
  </si>
  <si>
    <t>EJ Nuttal</t>
  </si>
  <si>
    <t>2/28</t>
  </si>
  <si>
    <t>SL Stewart</t>
  </si>
  <si>
    <t>5/42</t>
  </si>
  <si>
    <t>WSA Wiliams</t>
  </si>
  <si>
    <t>1*</t>
  </si>
  <si>
    <t>1/27</t>
  </si>
  <si>
    <t>GH Worker</t>
  </si>
  <si>
    <t>Career</t>
  </si>
  <si>
    <t>6/28</t>
  </si>
  <si>
    <t>5</t>
  </si>
  <si>
    <t>153*</t>
  </si>
  <si>
    <t>6/54</t>
  </si>
  <si>
    <t>2/57</t>
  </si>
  <si>
    <t>301*</t>
  </si>
  <si>
    <t>4/49</t>
  </si>
  <si>
    <t>6/53</t>
  </si>
  <si>
    <t>5/46</t>
  </si>
  <si>
    <t>2</t>
  </si>
  <si>
    <t>93*</t>
  </si>
  <si>
    <t>227*</t>
  </si>
  <si>
    <t>2/52</t>
  </si>
  <si>
    <t>120*</t>
  </si>
</sst>
</file>

<file path=xl/styles.xml><?xml version="1.0" encoding="utf-8"?>
<styleSheet xmlns="http://schemas.openxmlformats.org/spreadsheetml/2006/main">
  <fonts count="8"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color theme="1"/>
      <name val="Times New Roman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/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8"/>
  <sheetViews>
    <sheetView tabSelected="1" topLeftCell="A20" workbookViewId="0">
      <selection activeCell="I4" sqref="I4"/>
    </sheetView>
  </sheetViews>
  <sheetFormatPr defaultRowHeight="12.75"/>
  <cols>
    <col min="1" max="1" width="13.1640625" customWidth="1"/>
    <col min="2" max="2" width="4.33203125" customWidth="1"/>
    <col min="3" max="3" width="5.83203125" customWidth="1"/>
    <col min="4" max="4" width="4.6640625" customWidth="1"/>
    <col min="5" max="5" width="6.1640625" customWidth="1"/>
    <col min="6" max="8" width="6.5" customWidth="1"/>
    <col min="9" max="9" width="8.1640625" customWidth="1"/>
    <col min="10" max="10" width="4.6640625" customWidth="1"/>
    <col min="11" max="11" width="3.6640625" customWidth="1"/>
    <col min="12" max="12" width="4" customWidth="1"/>
    <col min="13" max="13" width="3.83203125" customWidth="1"/>
    <col min="14" max="14" width="6.1640625" customWidth="1"/>
    <col min="15" max="15" width="6.6640625" customWidth="1"/>
    <col min="16" max="16" width="6.33203125" customWidth="1"/>
    <col min="17" max="17" width="5.83203125" customWidth="1"/>
    <col min="18" max="18" width="6.83203125" customWidth="1"/>
    <col min="19" max="20" width="6.33203125" customWidth="1"/>
    <col min="21" max="21" width="6" customWidth="1"/>
    <col min="22" max="22" width="6.83203125" customWidth="1"/>
    <col min="23" max="23" width="8.6640625" customWidth="1"/>
  </cols>
  <sheetData>
    <row r="1" spans="1:23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6">
        <v>100</v>
      </c>
      <c r="K2" s="6">
        <v>50</v>
      </c>
      <c r="L2" s="6" t="s">
        <v>10</v>
      </c>
      <c r="M2" s="6" t="s">
        <v>11</v>
      </c>
      <c r="N2" s="6" t="s">
        <v>12</v>
      </c>
      <c r="O2" s="6" t="s">
        <v>7</v>
      </c>
      <c r="P2" s="6" t="s">
        <v>13</v>
      </c>
      <c r="Q2" s="6" t="s">
        <v>6</v>
      </c>
      <c r="R2" s="6" t="s">
        <v>14</v>
      </c>
      <c r="S2" s="6" t="s">
        <v>8</v>
      </c>
      <c r="T2" s="8" t="s">
        <v>15</v>
      </c>
      <c r="U2" s="8" t="s">
        <v>16</v>
      </c>
      <c r="V2" s="6" t="s">
        <v>17</v>
      </c>
      <c r="W2" s="6" t="s">
        <v>9</v>
      </c>
    </row>
    <row r="3" spans="1:23">
      <c r="A3" s="9" t="s">
        <v>18</v>
      </c>
      <c r="B3" s="10">
        <v>4</v>
      </c>
      <c r="C3" s="10">
        <v>6</v>
      </c>
      <c r="D3" s="10">
        <v>1</v>
      </c>
      <c r="E3" s="10" t="s">
        <v>19</v>
      </c>
      <c r="F3" s="10">
        <v>333</v>
      </c>
      <c r="G3" s="10">
        <v>370</v>
      </c>
      <c r="H3" s="11">
        <f>F3/(C3-D3)</f>
        <v>66.599999999999994</v>
      </c>
      <c r="I3" s="12">
        <f>(F3/G3)*100</f>
        <v>90</v>
      </c>
      <c r="J3" s="10">
        <v>1</v>
      </c>
      <c r="K3" s="10">
        <v>1</v>
      </c>
      <c r="L3" s="10">
        <v>1</v>
      </c>
      <c r="M3" s="13"/>
      <c r="N3" s="10">
        <v>122</v>
      </c>
      <c r="O3" s="10">
        <v>732</v>
      </c>
      <c r="P3" s="10">
        <v>31</v>
      </c>
      <c r="Q3" s="10">
        <v>401</v>
      </c>
      <c r="R3" s="10">
        <v>8</v>
      </c>
      <c r="S3" s="14">
        <f t="shared" ref="S3" si="0">Q3/R3</f>
        <v>50.125</v>
      </c>
      <c r="T3" s="15" t="s">
        <v>20</v>
      </c>
      <c r="U3" s="10"/>
      <c r="V3" s="12">
        <f>Q3/N3</f>
        <v>3.2868852459016393</v>
      </c>
      <c r="W3" s="16">
        <f>O3/R3</f>
        <v>91.5</v>
      </c>
    </row>
    <row r="4" spans="1:23">
      <c r="A4" s="9" t="s">
        <v>21</v>
      </c>
      <c r="B4" s="10">
        <v>8</v>
      </c>
      <c r="C4" s="10">
        <v>14</v>
      </c>
      <c r="D4" s="10">
        <v>1</v>
      </c>
      <c r="E4" s="10">
        <v>95</v>
      </c>
      <c r="F4" s="10">
        <v>471</v>
      </c>
      <c r="G4" s="10">
        <v>644</v>
      </c>
      <c r="H4" s="11">
        <f t="shared" ref="H4:H6" si="1">F4/(C4-D4)</f>
        <v>36.230769230769234</v>
      </c>
      <c r="I4" s="12">
        <f t="shared" ref="I4:I6" si="2">(F4/G4)*100</f>
        <v>73.136645962732914</v>
      </c>
      <c r="J4" s="17"/>
      <c r="K4" s="10">
        <v>4</v>
      </c>
      <c r="L4" s="10">
        <v>3</v>
      </c>
      <c r="M4" s="17"/>
      <c r="N4" s="10">
        <v>189</v>
      </c>
      <c r="O4" s="10">
        <v>1134</v>
      </c>
      <c r="P4" s="10">
        <v>12</v>
      </c>
      <c r="Q4" s="10">
        <v>728</v>
      </c>
      <c r="R4" s="10">
        <v>13</v>
      </c>
      <c r="S4" s="18">
        <f>Q4/R4</f>
        <v>56</v>
      </c>
      <c r="T4" s="15" t="s">
        <v>22</v>
      </c>
      <c r="U4" s="19"/>
      <c r="V4" s="20">
        <f t="shared" ref="V4" si="3">Q4/N4</f>
        <v>3.8518518518518516</v>
      </c>
      <c r="W4" s="20">
        <f t="shared" ref="W4" si="4">O4/R4</f>
        <v>87.230769230769226</v>
      </c>
    </row>
    <row r="5" spans="1:23">
      <c r="A5" s="9" t="s">
        <v>23</v>
      </c>
      <c r="B5" s="21">
        <v>10</v>
      </c>
      <c r="C5" s="21">
        <v>19</v>
      </c>
      <c r="D5" s="21">
        <v>2</v>
      </c>
      <c r="E5" s="21" t="s">
        <v>24</v>
      </c>
      <c r="F5" s="21">
        <v>743</v>
      </c>
      <c r="G5" s="21">
        <v>1488</v>
      </c>
      <c r="H5" s="11">
        <f t="shared" si="1"/>
        <v>43.705882352941174</v>
      </c>
      <c r="I5" s="12">
        <f t="shared" si="2"/>
        <v>49.932795698924728</v>
      </c>
      <c r="J5" s="22">
        <v>3</v>
      </c>
      <c r="K5" s="22">
        <v>2</v>
      </c>
      <c r="L5" s="22">
        <v>11</v>
      </c>
      <c r="M5" s="17"/>
      <c r="N5" s="10"/>
      <c r="O5" s="10"/>
      <c r="P5" s="10"/>
      <c r="Q5" s="10"/>
      <c r="R5" s="10"/>
      <c r="S5" s="12"/>
      <c r="T5" s="23"/>
      <c r="U5" s="24"/>
      <c r="V5" s="20"/>
      <c r="W5" s="20"/>
    </row>
    <row r="6" spans="1:23">
      <c r="A6" s="9" t="s">
        <v>25</v>
      </c>
      <c r="B6" s="21">
        <v>5</v>
      </c>
      <c r="C6" s="21">
        <v>9</v>
      </c>
      <c r="D6" s="21">
        <v>1</v>
      </c>
      <c r="E6" s="21">
        <v>35</v>
      </c>
      <c r="F6" s="21">
        <v>160</v>
      </c>
      <c r="G6" s="21">
        <v>310</v>
      </c>
      <c r="H6" s="11">
        <f t="shared" si="1"/>
        <v>20</v>
      </c>
      <c r="I6" s="12">
        <f t="shared" si="2"/>
        <v>51.612903225806448</v>
      </c>
      <c r="J6" s="22"/>
      <c r="K6" s="22"/>
      <c r="L6" s="22">
        <v>9</v>
      </c>
      <c r="M6" s="22">
        <v>1</v>
      </c>
      <c r="N6" s="10"/>
      <c r="O6" s="10"/>
      <c r="P6" s="10"/>
      <c r="Q6" s="10"/>
      <c r="R6" s="10"/>
      <c r="S6" s="12"/>
      <c r="T6" s="23"/>
      <c r="U6" s="24"/>
      <c r="V6" s="20"/>
      <c r="W6" s="20"/>
    </row>
    <row r="7" spans="1:23">
      <c r="A7" s="9" t="s">
        <v>26</v>
      </c>
      <c r="B7" s="25">
        <v>2</v>
      </c>
      <c r="C7" s="25">
        <v>3</v>
      </c>
      <c r="D7" s="25">
        <v>0</v>
      </c>
      <c r="E7" s="25">
        <v>87</v>
      </c>
      <c r="F7" s="25">
        <v>112</v>
      </c>
      <c r="G7" s="25">
        <v>137</v>
      </c>
      <c r="H7" s="26">
        <f>F7/(C7-D7)</f>
        <v>37.333333333333336</v>
      </c>
      <c r="I7" s="26">
        <f>(F7/G7)*100</f>
        <v>81.751824817518255</v>
      </c>
      <c r="J7" s="10"/>
      <c r="K7" s="25">
        <v>1</v>
      </c>
      <c r="L7" s="25">
        <v>1</v>
      </c>
      <c r="M7" s="17"/>
      <c r="N7" s="25">
        <v>62.1</v>
      </c>
      <c r="O7" s="10">
        <v>373</v>
      </c>
      <c r="P7" s="25">
        <v>7</v>
      </c>
      <c r="Q7" s="25">
        <v>190</v>
      </c>
      <c r="R7" s="25">
        <v>8</v>
      </c>
      <c r="S7" s="26">
        <f t="shared" ref="S7:S8" si="5">Q7/R7</f>
        <v>23.75</v>
      </c>
      <c r="T7" s="15" t="s">
        <v>27</v>
      </c>
      <c r="U7" s="25">
        <v>1</v>
      </c>
      <c r="V7" s="20">
        <f t="shared" ref="V7:V8" si="6">Q7/N7</f>
        <v>3.0595813204508855</v>
      </c>
      <c r="W7" s="20">
        <f t="shared" ref="W7:W8" si="7">O7/R7</f>
        <v>46.625</v>
      </c>
    </row>
    <row r="8" spans="1:23">
      <c r="A8" s="9" t="s">
        <v>28</v>
      </c>
      <c r="B8" s="21">
        <v>2</v>
      </c>
      <c r="C8" s="21">
        <v>4</v>
      </c>
      <c r="D8" s="21">
        <v>0</v>
      </c>
      <c r="E8" s="21">
        <v>45</v>
      </c>
      <c r="F8" s="21">
        <v>60</v>
      </c>
      <c r="G8" s="21">
        <v>181</v>
      </c>
      <c r="H8" s="11">
        <f t="shared" ref="H8:H10" si="8">F8/(C8-D8)</f>
        <v>15</v>
      </c>
      <c r="I8" s="12">
        <f t="shared" ref="I8:I10" si="9">(F8/G8)*100</f>
        <v>33.149171270718227</v>
      </c>
      <c r="J8" s="22"/>
      <c r="K8" s="22"/>
      <c r="L8" s="22">
        <v>1</v>
      </c>
      <c r="M8" s="17"/>
      <c r="N8" s="21">
        <v>22</v>
      </c>
      <c r="O8" s="21">
        <v>132</v>
      </c>
      <c r="P8" s="21">
        <v>3</v>
      </c>
      <c r="Q8" s="21">
        <v>111</v>
      </c>
      <c r="R8" s="21">
        <v>2</v>
      </c>
      <c r="S8" s="11">
        <f t="shared" si="5"/>
        <v>55.5</v>
      </c>
      <c r="T8" s="27" t="s">
        <v>29</v>
      </c>
      <c r="U8" s="27"/>
      <c r="V8" s="20">
        <f t="shared" si="6"/>
        <v>5.0454545454545459</v>
      </c>
      <c r="W8" s="20">
        <f t="shared" si="7"/>
        <v>66</v>
      </c>
    </row>
    <row r="9" spans="1:23">
      <c r="A9" s="9" t="s">
        <v>30</v>
      </c>
      <c r="B9" s="28">
        <v>2</v>
      </c>
      <c r="C9" s="28">
        <v>1</v>
      </c>
      <c r="D9" s="28">
        <v>0</v>
      </c>
      <c r="E9" s="28">
        <v>12</v>
      </c>
      <c r="F9" s="28">
        <v>12</v>
      </c>
      <c r="G9" s="28">
        <v>35</v>
      </c>
      <c r="H9" s="11">
        <f t="shared" si="8"/>
        <v>12</v>
      </c>
      <c r="I9" s="29">
        <f t="shared" si="9"/>
        <v>34.285714285714285</v>
      </c>
      <c r="J9" s="22"/>
      <c r="K9" s="22"/>
      <c r="L9" s="21">
        <v>2</v>
      </c>
      <c r="M9" s="17"/>
      <c r="N9" s="17"/>
      <c r="O9" s="17"/>
      <c r="P9" s="17"/>
      <c r="Q9" s="17"/>
      <c r="R9" s="17"/>
      <c r="S9" s="30"/>
      <c r="T9" s="17"/>
      <c r="U9" s="17"/>
      <c r="V9" s="30"/>
      <c r="W9" s="30"/>
    </row>
    <row r="10" spans="1:23">
      <c r="A10" s="9" t="s">
        <v>31</v>
      </c>
      <c r="B10" s="25">
        <v>9</v>
      </c>
      <c r="C10" s="25">
        <v>18</v>
      </c>
      <c r="D10" s="25">
        <v>2</v>
      </c>
      <c r="E10" s="25">
        <v>108</v>
      </c>
      <c r="F10" s="25">
        <v>902</v>
      </c>
      <c r="G10" s="25">
        <v>1552</v>
      </c>
      <c r="H10" s="26">
        <f t="shared" si="8"/>
        <v>56.375</v>
      </c>
      <c r="I10" s="26">
        <f t="shared" si="9"/>
        <v>58.118556701030933</v>
      </c>
      <c r="J10" s="25">
        <v>3</v>
      </c>
      <c r="K10" s="25">
        <v>7</v>
      </c>
      <c r="L10" s="10">
        <v>10</v>
      </c>
      <c r="M10" s="17"/>
      <c r="N10" s="17">
        <v>5</v>
      </c>
      <c r="O10" s="31">
        <v>30</v>
      </c>
      <c r="P10" s="31">
        <v>0</v>
      </c>
      <c r="Q10" s="31">
        <v>27</v>
      </c>
      <c r="R10" s="31">
        <v>0</v>
      </c>
      <c r="S10" s="18"/>
      <c r="T10" s="32"/>
      <c r="U10" s="31"/>
      <c r="V10" s="20">
        <v>5.4</v>
      </c>
      <c r="W10" s="20"/>
    </row>
    <row r="11" spans="1:23">
      <c r="A11" s="9" t="s">
        <v>32</v>
      </c>
      <c r="B11" s="33">
        <v>3</v>
      </c>
      <c r="C11" s="34">
        <v>3</v>
      </c>
      <c r="D11" s="34">
        <v>1</v>
      </c>
      <c r="E11" s="34" t="s">
        <v>33</v>
      </c>
      <c r="F11" s="34">
        <v>74</v>
      </c>
      <c r="G11" s="34">
        <v>85</v>
      </c>
      <c r="H11" s="11">
        <f>F11/(C11-D11)</f>
        <v>37</v>
      </c>
      <c r="I11" s="12">
        <f>(F11/G11)*100</f>
        <v>87.058823529411768</v>
      </c>
      <c r="J11" s="35"/>
      <c r="K11" s="35">
        <v>1</v>
      </c>
      <c r="L11" s="21"/>
      <c r="M11" s="17"/>
      <c r="N11" s="36">
        <v>22</v>
      </c>
      <c r="O11" s="36">
        <v>132</v>
      </c>
      <c r="P11" s="34">
        <v>3</v>
      </c>
      <c r="Q11" s="34">
        <v>107</v>
      </c>
      <c r="R11" s="34">
        <v>3</v>
      </c>
      <c r="S11" s="11">
        <f>Q11/R11</f>
        <v>35.666666666666664</v>
      </c>
      <c r="T11" s="27" t="s">
        <v>34</v>
      </c>
      <c r="U11" s="27"/>
      <c r="V11" s="20">
        <f t="shared" ref="V11:V12" si="10">Q11/N11</f>
        <v>4.8636363636363633</v>
      </c>
      <c r="W11" s="20">
        <f t="shared" ref="W11:W12" si="11">O11/R11</f>
        <v>44</v>
      </c>
    </row>
    <row r="12" spans="1:23">
      <c r="A12" s="9" t="s">
        <v>35</v>
      </c>
      <c r="B12" s="28">
        <v>7</v>
      </c>
      <c r="C12" s="28">
        <v>11</v>
      </c>
      <c r="D12" s="28">
        <v>5</v>
      </c>
      <c r="E12" s="28" t="s">
        <v>36</v>
      </c>
      <c r="F12" s="28">
        <v>57</v>
      </c>
      <c r="G12" s="28">
        <v>76</v>
      </c>
      <c r="H12" s="11">
        <f t="shared" ref="H12:H13" si="12">F12/(C12-D12)</f>
        <v>9.5</v>
      </c>
      <c r="I12" s="29">
        <f t="shared" ref="I12:I13" si="13">(F12/G12)*100</f>
        <v>75</v>
      </c>
      <c r="J12" s="22"/>
      <c r="K12" s="22"/>
      <c r="L12" s="21">
        <v>6</v>
      </c>
      <c r="M12" s="17"/>
      <c r="N12" s="21">
        <v>265.3</v>
      </c>
      <c r="O12" s="21">
        <v>1593</v>
      </c>
      <c r="P12" s="21">
        <v>54</v>
      </c>
      <c r="Q12" s="21">
        <v>846</v>
      </c>
      <c r="R12" s="21">
        <v>17</v>
      </c>
      <c r="S12" s="11">
        <f t="shared" ref="S12" si="14">Q12/R12</f>
        <v>49.764705882352942</v>
      </c>
      <c r="T12" s="27" t="s">
        <v>37</v>
      </c>
      <c r="U12" s="27" t="s">
        <v>38</v>
      </c>
      <c r="V12" s="20">
        <f t="shared" si="10"/>
        <v>3.1888428194496794</v>
      </c>
      <c r="W12" s="20">
        <f t="shared" si="11"/>
        <v>93.705882352941174</v>
      </c>
    </row>
    <row r="13" spans="1:23">
      <c r="A13" s="9" t="s">
        <v>39</v>
      </c>
      <c r="B13" s="10">
        <v>8</v>
      </c>
      <c r="C13" s="10">
        <v>14</v>
      </c>
      <c r="D13" s="10">
        <v>1</v>
      </c>
      <c r="E13" s="10">
        <v>81</v>
      </c>
      <c r="F13" s="10">
        <v>430</v>
      </c>
      <c r="G13" s="10">
        <v>718</v>
      </c>
      <c r="H13" s="11">
        <f t="shared" si="12"/>
        <v>33.07692307692308</v>
      </c>
      <c r="I13" s="12">
        <f t="shared" si="13"/>
        <v>59.888579387186624</v>
      </c>
      <c r="J13" s="10"/>
      <c r="K13" s="10">
        <v>4</v>
      </c>
      <c r="L13" s="25">
        <v>19</v>
      </c>
      <c r="M13" s="10"/>
      <c r="N13" s="31"/>
      <c r="O13" s="19"/>
      <c r="P13" s="19"/>
      <c r="Q13" s="19"/>
      <c r="R13" s="19"/>
      <c r="S13" s="18"/>
      <c r="T13" s="32"/>
      <c r="U13" s="19"/>
      <c r="V13" s="20"/>
      <c r="W13" s="20"/>
    </row>
    <row r="14" spans="1:23">
      <c r="A14" s="9" t="s">
        <v>40</v>
      </c>
      <c r="B14" s="25">
        <v>5</v>
      </c>
      <c r="C14" s="25">
        <v>8</v>
      </c>
      <c r="D14" s="10">
        <v>2</v>
      </c>
      <c r="E14" s="10">
        <v>35</v>
      </c>
      <c r="F14" s="10">
        <v>70</v>
      </c>
      <c r="G14" s="10">
        <v>266</v>
      </c>
      <c r="H14" s="11">
        <f>F14/(C14-D14)</f>
        <v>11.666666666666666</v>
      </c>
      <c r="I14" s="12">
        <f>(F14/G14)*100</f>
        <v>26.315789473684209</v>
      </c>
      <c r="J14" s="10"/>
      <c r="K14" s="10"/>
      <c r="L14" s="25">
        <v>9</v>
      </c>
      <c r="M14" s="17"/>
      <c r="N14" s="10">
        <v>153.19999999999999</v>
      </c>
      <c r="O14" s="10">
        <v>920</v>
      </c>
      <c r="P14" s="10">
        <v>31</v>
      </c>
      <c r="Q14" s="10">
        <v>526</v>
      </c>
      <c r="R14" s="10">
        <v>8</v>
      </c>
      <c r="S14" s="11">
        <f t="shared" ref="S14:S16" si="15">Q14/R14</f>
        <v>65.75</v>
      </c>
      <c r="T14" s="27" t="s">
        <v>41</v>
      </c>
      <c r="U14" s="27"/>
      <c r="V14" s="20">
        <f t="shared" ref="V14:V18" si="16">Q14/N14</f>
        <v>3.4334203655352482</v>
      </c>
      <c r="W14" s="20">
        <f t="shared" ref="W14:W18" si="17">O14/R14</f>
        <v>115</v>
      </c>
    </row>
    <row r="15" spans="1:23">
      <c r="A15" s="9" t="s">
        <v>42</v>
      </c>
      <c r="B15" s="21">
        <v>3</v>
      </c>
      <c r="C15" s="21">
        <v>5</v>
      </c>
      <c r="D15" s="21">
        <v>0</v>
      </c>
      <c r="E15" s="21">
        <v>22</v>
      </c>
      <c r="F15" s="21">
        <v>43</v>
      </c>
      <c r="G15" s="21">
        <v>142</v>
      </c>
      <c r="H15" s="11">
        <f>F15/(C15-D15)</f>
        <v>8.6</v>
      </c>
      <c r="I15" s="12">
        <f>(F15/G15)*100</f>
        <v>30.281690140845068</v>
      </c>
      <c r="J15" s="22"/>
      <c r="K15" s="22"/>
      <c r="L15" s="21">
        <v>1</v>
      </c>
      <c r="M15" s="17"/>
      <c r="N15" s="21">
        <v>64.099999999999994</v>
      </c>
      <c r="O15" s="21">
        <v>385</v>
      </c>
      <c r="P15" s="21">
        <v>10</v>
      </c>
      <c r="Q15" s="21">
        <v>198</v>
      </c>
      <c r="R15" s="21">
        <v>6</v>
      </c>
      <c r="S15" s="11">
        <f t="shared" si="15"/>
        <v>33</v>
      </c>
      <c r="T15" s="27" t="s">
        <v>43</v>
      </c>
      <c r="U15" s="27"/>
      <c r="V15" s="20">
        <f t="shared" si="16"/>
        <v>3.0889235569422779</v>
      </c>
      <c r="W15" s="20">
        <f t="shared" si="17"/>
        <v>64.166666666666671</v>
      </c>
    </row>
    <row r="16" spans="1:23">
      <c r="A16" s="37" t="s">
        <v>44</v>
      </c>
      <c r="B16" s="28">
        <v>4</v>
      </c>
      <c r="C16" s="28">
        <v>7</v>
      </c>
      <c r="D16" s="28">
        <v>1</v>
      </c>
      <c r="E16" s="28">
        <v>47</v>
      </c>
      <c r="F16" s="38">
        <v>78</v>
      </c>
      <c r="G16" s="28">
        <v>217</v>
      </c>
      <c r="H16" s="11">
        <f t="shared" ref="H16" si="18">F16/(C16-D16)</f>
        <v>13</v>
      </c>
      <c r="I16" s="29">
        <f t="shared" ref="I16" si="19">(F16/G16)*100</f>
        <v>35.944700460829495</v>
      </c>
      <c r="J16" s="22"/>
      <c r="K16" s="22"/>
      <c r="L16" s="21">
        <v>2</v>
      </c>
      <c r="M16" s="39"/>
      <c r="N16" s="21">
        <v>104.5</v>
      </c>
      <c r="O16" s="21">
        <v>629</v>
      </c>
      <c r="P16" s="21">
        <v>16</v>
      </c>
      <c r="Q16" s="21">
        <v>337</v>
      </c>
      <c r="R16" s="21">
        <v>14</v>
      </c>
      <c r="S16" s="11">
        <f t="shared" si="15"/>
        <v>24.071428571428573</v>
      </c>
      <c r="T16" s="27" t="s">
        <v>45</v>
      </c>
      <c r="U16" s="27"/>
      <c r="V16" s="20">
        <f t="shared" si="16"/>
        <v>3.2248803827751198</v>
      </c>
      <c r="W16" s="20">
        <f t="shared" si="17"/>
        <v>44.928571428571431</v>
      </c>
    </row>
    <row r="17" spans="1:23">
      <c r="A17" s="9" t="s">
        <v>46</v>
      </c>
      <c r="B17" s="10">
        <v>7</v>
      </c>
      <c r="C17" s="10">
        <v>12</v>
      </c>
      <c r="D17" s="10">
        <v>4</v>
      </c>
      <c r="E17" s="25" t="s">
        <v>47</v>
      </c>
      <c r="F17" s="10">
        <v>104</v>
      </c>
      <c r="G17" s="10">
        <v>318</v>
      </c>
      <c r="H17" s="11">
        <f>F17/(C17-D17)</f>
        <v>13</v>
      </c>
      <c r="I17" s="12">
        <f>(F17/G17)*100</f>
        <v>32.704402515723267</v>
      </c>
      <c r="J17" s="10"/>
      <c r="K17" s="10"/>
      <c r="L17" s="10">
        <v>3</v>
      </c>
      <c r="M17" s="17"/>
      <c r="N17" s="10">
        <v>231</v>
      </c>
      <c r="O17" s="10">
        <v>1386</v>
      </c>
      <c r="P17" s="25">
        <v>42</v>
      </c>
      <c r="Q17" s="10">
        <v>719</v>
      </c>
      <c r="R17" s="10">
        <v>37</v>
      </c>
      <c r="S17" s="11">
        <f>Q17/R17</f>
        <v>19.432432432432432</v>
      </c>
      <c r="T17" s="27" t="s">
        <v>48</v>
      </c>
      <c r="U17" s="27" t="s">
        <v>38</v>
      </c>
      <c r="V17" s="20">
        <f t="shared" si="16"/>
        <v>3.1125541125541125</v>
      </c>
      <c r="W17" s="20">
        <f t="shared" si="17"/>
        <v>37.45945945945946</v>
      </c>
    </row>
    <row r="18" spans="1:23">
      <c r="A18" s="9" t="s">
        <v>49</v>
      </c>
      <c r="B18" s="21">
        <v>5</v>
      </c>
      <c r="C18" s="21">
        <v>8</v>
      </c>
      <c r="D18" s="21">
        <v>2</v>
      </c>
      <c r="E18" s="22" t="s">
        <v>50</v>
      </c>
      <c r="F18" s="21">
        <v>57</v>
      </c>
      <c r="G18" s="21">
        <v>83</v>
      </c>
      <c r="H18" s="11">
        <f>F18/(C18-D18)</f>
        <v>9.5</v>
      </c>
      <c r="I18" s="12">
        <f>(F18/G18)*100</f>
        <v>68.674698795180717</v>
      </c>
      <c r="J18" s="22"/>
      <c r="K18" s="22"/>
      <c r="L18" s="22">
        <v>8</v>
      </c>
      <c r="M18" s="19"/>
      <c r="N18" s="21">
        <v>143.4</v>
      </c>
      <c r="O18" s="21">
        <v>862</v>
      </c>
      <c r="P18" s="21">
        <v>26</v>
      </c>
      <c r="Q18" s="21">
        <v>504</v>
      </c>
      <c r="R18" s="22">
        <v>20</v>
      </c>
      <c r="S18" s="11">
        <f t="shared" ref="S18" si="20">Q18/R18</f>
        <v>25.2</v>
      </c>
      <c r="T18" s="27" t="s">
        <v>51</v>
      </c>
      <c r="U18" s="27" t="s">
        <v>38</v>
      </c>
      <c r="V18" s="20">
        <f t="shared" si="16"/>
        <v>3.514644351464435</v>
      </c>
      <c r="W18" s="20">
        <f t="shared" si="17"/>
        <v>43.1</v>
      </c>
    </row>
    <row r="19" spans="1:23">
      <c r="A19" s="9" t="s">
        <v>52</v>
      </c>
      <c r="B19" s="21">
        <v>7</v>
      </c>
      <c r="C19" s="21">
        <v>14</v>
      </c>
      <c r="D19" s="21">
        <v>1</v>
      </c>
      <c r="E19" s="21">
        <v>41</v>
      </c>
      <c r="F19" s="21">
        <v>247</v>
      </c>
      <c r="G19" s="21">
        <v>656</v>
      </c>
      <c r="H19" s="11">
        <f>F19/(C19-D19)</f>
        <v>19</v>
      </c>
      <c r="I19" s="12">
        <f>(F19/G19)*100</f>
        <v>37.652439024390247</v>
      </c>
      <c r="J19" s="22"/>
      <c r="K19" s="22"/>
      <c r="L19" s="21">
        <v>3</v>
      </c>
      <c r="M19" s="17"/>
      <c r="N19" s="25"/>
      <c r="O19" s="25"/>
      <c r="P19" s="25"/>
      <c r="Q19" s="25"/>
      <c r="R19" s="31"/>
      <c r="S19" s="18"/>
      <c r="T19" s="40"/>
      <c r="U19" s="40"/>
      <c r="V19" s="20"/>
      <c r="W19" s="20"/>
    </row>
    <row r="20" spans="1:23">
      <c r="A20" s="9" t="s">
        <v>53</v>
      </c>
      <c r="B20" s="28">
        <v>3</v>
      </c>
      <c r="C20" s="28">
        <v>2</v>
      </c>
      <c r="D20" s="28">
        <v>1</v>
      </c>
      <c r="E20" s="28">
        <v>4</v>
      </c>
      <c r="F20" s="28">
        <v>4</v>
      </c>
      <c r="G20" s="28">
        <v>24</v>
      </c>
      <c r="H20" s="11">
        <f t="shared" ref="H20" si="21">F20/(C20-D20)</f>
        <v>4</v>
      </c>
      <c r="I20" s="29">
        <f t="shared" ref="I20" si="22">(F20/G20)*100</f>
        <v>16.666666666666664</v>
      </c>
      <c r="J20" s="22"/>
      <c r="K20" s="22"/>
      <c r="L20" s="21"/>
      <c r="M20" s="17"/>
      <c r="N20" s="21">
        <v>69.400000000000006</v>
      </c>
      <c r="O20" s="21">
        <v>418</v>
      </c>
      <c r="P20" s="21">
        <v>13</v>
      </c>
      <c r="Q20" s="21">
        <v>219</v>
      </c>
      <c r="R20" s="21">
        <v>6</v>
      </c>
      <c r="S20" s="11">
        <f t="shared" ref="S20" si="23">Q20/R20</f>
        <v>36.5</v>
      </c>
      <c r="T20" s="27" t="s">
        <v>54</v>
      </c>
      <c r="U20" s="27"/>
      <c r="V20" s="20">
        <f>Q20/N20</f>
        <v>3.1556195965417864</v>
      </c>
      <c r="W20" s="20">
        <f>O20/R20</f>
        <v>69.666666666666671</v>
      </c>
    </row>
    <row r="21" spans="1:23">
      <c r="A21" s="9" t="s">
        <v>55</v>
      </c>
      <c r="B21" s="25">
        <v>8</v>
      </c>
      <c r="C21" s="25">
        <v>15</v>
      </c>
      <c r="D21" s="25">
        <v>0</v>
      </c>
      <c r="E21" s="25">
        <v>76</v>
      </c>
      <c r="F21" s="25">
        <v>400</v>
      </c>
      <c r="G21" s="25">
        <v>969</v>
      </c>
      <c r="H21" s="26">
        <f>F21/(C21-D21)</f>
        <v>26.666666666666668</v>
      </c>
      <c r="I21" s="26">
        <f>(F21/G21)*100</f>
        <v>41.279669762641895</v>
      </c>
      <c r="J21" s="10"/>
      <c r="K21" s="25">
        <v>4</v>
      </c>
      <c r="L21" s="10"/>
      <c r="M21" s="17"/>
      <c r="N21" s="10">
        <v>54</v>
      </c>
      <c r="O21" s="10">
        <v>324</v>
      </c>
      <c r="P21" s="10">
        <v>16</v>
      </c>
      <c r="Q21" s="10">
        <v>160</v>
      </c>
      <c r="R21" s="10">
        <v>13</v>
      </c>
      <c r="S21" s="26">
        <f>Q21/R21</f>
        <v>12.307692307692308</v>
      </c>
      <c r="T21" s="15" t="s">
        <v>56</v>
      </c>
      <c r="U21" s="10">
        <v>1</v>
      </c>
      <c r="V21" s="20">
        <f>Q21/N21</f>
        <v>2.9629629629629628</v>
      </c>
      <c r="W21" s="20">
        <f>O21/R21</f>
        <v>24.923076923076923</v>
      </c>
    </row>
    <row r="22" spans="1:23">
      <c r="A22" s="9" t="s">
        <v>57</v>
      </c>
      <c r="B22" s="28">
        <v>1</v>
      </c>
      <c r="C22" s="28">
        <v>2</v>
      </c>
      <c r="D22" s="28">
        <v>1</v>
      </c>
      <c r="E22" s="38" t="s">
        <v>58</v>
      </c>
      <c r="F22" s="28">
        <v>2</v>
      </c>
      <c r="G22" s="28">
        <v>24</v>
      </c>
      <c r="H22" s="11">
        <f t="shared" ref="H22:H23" si="24">F22/(C22-D22)</f>
        <v>2</v>
      </c>
      <c r="I22" s="29">
        <f t="shared" ref="I22:I23" si="25">(F22/G22)*100</f>
        <v>8.3333333333333321</v>
      </c>
      <c r="J22" s="22"/>
      <c r="K22" s="22"/>
      <c r="L22" s="21"/>
      <c r="M22" s="17"/>
      <c r="N22" s="21">
        <v>12</v>
      </c>
      <c r="O22" s="21">
        <v>72</v>
      </c>
      <c r="P22" s="21">
        <v>3</v>
      </c>
      <c r="Q22" s="21">
        <v>27</v>
      </c>
      <c r="R22" s="21">
        <v>1</v>
      </c>
      <c r="S22" s="11">
        <f t="shared" ref="S22:S23" si="26">Q22/R22</f>
        <v>27</v>
      </c>
      <c r="T22" s="27" t="s">
        <v>59</v>
      </c>
      <c r="U22" s="27"/>
      <c r="V22" s="20">
        <f>Q22/N22</f>
        <v>2.25</v>
      </c>
      <c r="W22" s="20">
        <f>O22/R22</f>
        <v>72</v>
      </c>
    </row>
    <row r="23" spans="1:23">
      <c r="A23" s="9" t="s">
        <v>60</v>
      </c>
      <c r="B23" s="28">
        <v>10</v>
      </c>
      <c r="C23" s="28">
        <v>20</v>
      </c>
      <c r="D23" s="28">
        <v>0</v>
      </c>
      <c r="E23" s="28">
        <v>107</v>
      </c>
      <c r="F23" s="28">
        <v>407</v>
      </c>
      <c r="G23" s="28">
        <v>983</v>
      </c>
      <c r="H23" s="11">
        <f t="shared" si="24"/>
        <v>20.350000000000001</v>
      </c>
      <c r="I23" s="29">
        <f t="shared" si="25"/>
        <v>41.403865717192268</v>
      </c>
      <c r="J23" s="22">
        <v>1</v>
      </c>
      <c r="K23" s="22"/>
      <c r="L23" s="22">
        <v>6</v>
      </c>
      <c r="M23" s="10"/>
      <c r="N23" s="21">
        <v>30.2</v>
      </c>
      <c r="O23" s="21">
        <v>182</v>
      </c>
      <c r="P23" s="21">
        <v>7</v>
      </c>
      <c r="Q23" s="21">
        <v>121</v>
      </c>
      <c r="R23" s="21">
        <v>3</v>
      </c>
      <c r="S23" s="11">
        <f t="shared" si="26"/>
        <v>40.333333333333336</v>
      </c>
      <c r="T23" s="41" t="s">
        <v>41</v>
      </c>
      <c r="U23" s="27"/>
      <c r="V23" s="20">
        <f>Q23/N23</f>
        <v>4.0066225165562912</v>
      </c>
      <c r="W23" s="20">
        <f>O23/R23</f>
        <v>60.666666666666664</v>
      </c>
    </row>
    <row r="26" spans="1:23">
      <c r="A26" s="42" t="s">
        <v>61</v>
      </c>
      <c r="B26" s="43"/>
      <c r="N26" s="44"/>
    </row>
    <row r="27" spans="1:23">
      <c r="A27" s="4" t="s">
        <v>1</v>
      </c>
      <c r="B27" s="5" t="s">
        <v>2</v>
      </c>
      <c r="C27" s="5" t="s">
        <v>3</v>
      </c>
      <c r="D27" s="5" t="s">
        <v>4</v>
      </c>
      <c r="E27" s="5" t="s">
        <v>5</v>
      </c>
      <c r="F27" s="6" t="s">
        <v>6</v>
      </c>
      <c r="G27" s="6" t="s">
        <v>7</v>
      </c>
      <c r="H27" s="7" t="s">
        <v>8</v>
      </c>
      <c r="I27" s="7" t="s">
        <v>9</v>
      </c>
      <c r="J27" s="6">
        <v>100</v>
      </c>
      <c r="K27" s="6">
        <v>50</v>
      </c>
      <c r="L27" s="6" t="s">
        <v>10</v>
      </c>
      <c r="M27" s="6" t="s">
        <v>11</v>
      </c>
      <c r="N27" s="6" t="s">
        <v>12</v>
      </c>
      <c r="O27" s="6" t="s">
        <v>7</v>
      </c>
      <c r="P27" s="6" t="s">
        <v>13</v>
      </c>
      <c r="Q27" s="6" t="s">
        <v>6</v>
      </c>
      <c r="R27" s="6" t="s">
        <v>14</v>
      </c>
      <c r="S27" s="6" t="s">
        <v>8</v>
      </c>
      <c r="T27" s="8" t="s">
        <v>15</v>
      </c>
      <c r="U27" s="8" t="s">
        <v>16</v>
      </c>
      <c r="V27" s="6" t="s">
        <v>17</v>
      </c>
      <c r="W27" s="6" t="s">
        <v>9</v>
      </c>
    </row>
    <row r="28" spans="1:23">
      <c r="A28" s="9" t="s">
        <v>18</v>
      </c>
      <c r="B28" s="10">
        <v>4</v>
      </c>
      <c r="C28" s="10">
        <v>6</v>
      </c>
      <c r="D28" s="10">
        <v>1</v>
      </c>
      <c r="E28" s="10" t="s">
        <v>19</v>
      </c>
      <c r="F28" s="10">
        <v>333</v>
      </c>
      <c r="G28" s="10">
        <v>370</v>
      </c>
      <c r="H28" s="11">
        <f>F28/(C28-D28)</f>
        <v>66.599999999999994</v>
      </c>
      <c r="I28" s="12">
        <f>(F28/G28)*100</f>
        <v>90</v>
      </c>
      <c r="J28" s="10">
        <v>1</v>
      </c>
      <c r="K28" s="10">
        <v>1</v>
      </c>
      <c r="L28" s="10">
        <v>1</v>
      </c>
      <c r="M28" s="13"/>
      <c r="N28" s="10">
        <v>122</v>
      </c>
      <c r="O28" s="10">
        <v>732</v>
      </c>
      <c r="P28" s="10">
        <v>31</v>
      </c>
      <c r="Q28" s="10">
        <v>401</v>
      </c>
      <c r="R28" s="10">
        <v>8</v>
      </c>
      <c r="S28" s="11">
        <f t="shared" ref="S28" si="27">Q28/R28</f>
        <v>50.125</v>
      </c>
      <c r="T28" s="15" t="s">
        <v>20</v>
      </c>
      <c r="U28" s="10"/>
      <c r="V28" s="12">
        <f>Q28/N28</f>
        <v>3.2868852459016393</v>
      </c>
      <c r="W28" s="45">
        <f>O28/R28</f>
        <v>91.5</v>
      </c>
    </row>
    <row r="29" spans="1:23">
      <c r="A29" s="9" t="s">
        <v>21</v>
      </c>
      <c r="B29" s="17">
        <v>63</v>
      </c>
      <c r="C29" s="17">
        <v>107</v>
      </c>
      <c r="D29" s="17">
        <v>11</v>
      </c>
      <c r="E29" s="17">
        <v>101</v>
      </c>
      <c r="F29" s="17">
        <v>2330</v>
      </c>
      <c r="G29" s="17">
        <v>4865</v>
      </c>
      <c r="H29" s="30">
        <v>24.270833333333332</v>
      </c>
      <c r="I29" s="30">
        <v>47.893114080164437</v>
      </c>
      <c r="J29" s="17">
        <v>1</v>
      </c>
      <c r="K29" s="17">
        <v>12</v>
      </c>
      <c r="L29" s="17">
        <v>45</v>
      </c>
      <c r="M29" s="17"/>
      <c r="N29" s="17">
        <v>1469.5</v>
      </c>
      <c r="O29" s="17">
        <v>8819</v>
      </c>
      <c r="P29" s="17">
        <v>178</v>
      </c>
      <c r="Q29" s="17">
        <v>5147</v>
      </c>
      <c r="R29" s="17">
        <v>140</v>
      </c>
      <c r="S29" s="30">
        <v>36.764285714285712</v>
      </c>
      <c r="T29" s="17" t="s">
        <v>62</v>
      </c>
      <c r="U29" s="17" t="s">
        <v>63</v>
      </c>
      <c r="V29" s="30">
        <v>3.5025518883974143</v>
      </c>
      <c r="W29" s="30">
        <v>62.99285714285714</v>
      </c>
    </row>
    <row r="30" spans="1:23">
      <c r="A30" s="9" t="s">
        <v>23</v>
      </c>
      <c r="B30" s="17">
        <v>25</v>
      </c>
      <c r="C30" s="17">
        <v>46</v>
      </c>
      <c r="D30" s="17">
        <v>7</v>
      </c>
      <c r="E30" s="17" t="s">
        <v>64</v>
      </c>
      <c r="F30" s="17">
        <v>1902</v>
      </c>
      <c r="G30" s="17">
        <v>3345</v>
      </c>
      <c r="H30" s="30">
        <v>48.769230769230766</v>
      </c>
      <c r="I30" s="30">
        <v>56.860986547085204</v>
      </c>
      <c r="J30" s="17">
        <v>6</v>
      </c>
      <c r="K30" s="17">
        <v>7</v>
      </c>
      <c r="L30" s="17">
        <v>37</v>
      </c>
      <c r="M30" s="17"/>
      <c r="N30" s="17">
        <v>19</v>
      </c>
      <c r="O30" s="17">
        <v>114</v>
      </c>
      <c r="P30" s="17">
        <v>3</v>
      </c>
      <c r="Q30" s="17">
        <v>94</v>
      </c>
      <c r="R30" s="17">
        <v>0</v>
      </c>
      <c r="S30" s="30"/>
      <c r="T30" s="17"/>
      <c r="U30" s="17"/>
      <c r="V30" s="30">
        <v>4.95</v>
      </c>
      <c r="W30" s="30"/>
    </row>
    <row r="31" spans="1:23">
      <c r="A31" s="9" t="s">
        <v>25</v>
      </c>
      <c r="B31" s="21">
        <v>5</v>
      </c>
      <c r="C31" s="21">
        <v>9</v>
      </c>
      <c r="D31" s="21">
        <v>1</v>
      </c>
      <c r="E31" s="21">
        <v>35</v>
      </c>
      <c r="F31" s="21">
        <v>160</v>
      </c>
      <c r="G31" s="21">
        <v>310</v>
      </c>
      <c r="H31" s="11">
        <f t="shared" ref="H31" si="28">F31/(C31-D31)</f>
        <v>20</v>
      </c>
      <c r="I31" s="12">
        <f t="shared" ref="I31" si="29">(F31/G31)*100</f>
        <v>51.612903225806448</v>
      </c>
      <c r="J31" s="22"/>
      <c r="K31" s="22"/>
      <c r="L31" s="22">
        <v>9</v>
      </c>
      <c r="M31" s="22">
        <v>1</v>
      </c>
      <c r="N31" s="10"/>
      <c r="O31" s="10"/>
      <c r="P31" s="10"/>
      <c r="Q31" s="17"/>
      <c r="R31" s="17"/>
      <c r="S31" s="30"/>
      <c r="T31" s="17"/>
      <c r="U31" s="17"/>
      <c r="V31" s="30"/>
      <c r="W31" s="30"/>
    </row>
    <row r="32" spans="1:23">
      <c r="A32" s="9" t="s">
        <v>26</v>
      </c>
      <c r="B32" s="17">
        <v>60</v>
      </c>
      <c r="C32" s="17">
        <v>94</v>
      </c>
      <c r="D32" s="17">
        <v>16</v>
      </c>
      <c r="E32" s="17">
        <v>118</v>
      </c>
      <c r="F32" s="17">
        <v>2479</v>
      </c>
      <c r="G32" s="17">
        <v>5593</v>
      </c>
      <c r="H32" s="30">
        <v>31.782051282051281</v>
      </c>
      <c r="I32" s="30">
        <v>44.323261219381372</v>
      </c>
      <c r="J32" s="17">
        <v>1</v>
      </c>
      <c r="K32" s="17">
        <v>18</v>
      </c>
      <c r="L32" s="17">
        <v>34</v>
      </c>
      <c r="M32" s="17"/>
      <c r="N32" s="17">
        <v>1456.4</v>
      </c>
      <c r="O32" s="17">
        <v>8740</v>
      </c>
      <c r="P32" s="17">
        <v>372</v>
      </c>
      <c r="Q32" s="17">
        <v>3959</v>
      </c>
      <c r="R32" s="17">
        <v>127</v>
      </c>
      <c r="S32" s="30">
        <v>31.173228346456693</v>
      </c>
      <c r="T32" s="17" t="s">
        <v>65</v>
      </c>
      <c r="U32" s="17">
        <v>3</v>
      </c>
      <c r="V32" s="30">
        <v>2.7183466080747047</v>
      </c>
      <c r="W32" s="30">
        <v>68.818897637795274</v>
      </c>
    </row>
    <row r="33" spans="1:23">
      <c r="A33" s="9" t="s">
        <v>28</v>
      </c>
      <c r="B33" s="17">
        <v>3</v>
      </c>
      <c r="C33" s="17">
        <v>6</v>
      </c>
      <c r="D33" s="17">
        <v>0</v>
      </c>
      <c r="E33" s="17">
        <v>45</v>
      </c>
      <c r="F33" s="17">
        <v>83</v>
      </c>
      <c r="G33" s="17">
        <v>215</v>
      </c>
      <c r="H33" s="30">
        <v>13.833333333333334</v>
      </c>
      <c r="I33" s="30">
        <v>38.604651162790695</v>
      </c>
      <c r="J33" s="17"/>
      <c r="K33" s="17"/>
      <c r="L33" s="17">
        <v>4</v>
      </c>
      <c r="M33" s="17"/>
      <c r="N33" s="17">
        <v>44</v>
      </c>
      <c r="O33" s="17">
        <v>264</v>
      </c>
      <c r="P33" s="17">
        <v>8</v>
      </c>
      <c r="Q33" s="17">
        <v>199</v>
      </c>
      <c r="R33" s="17">
        <v>5</v>
      </c>
      <c r="S33" s="30">
        <v>39.799999999999997</v>
      </c>
      <c r="T33" s="17" t="s">
        <v>66</v>
      </c>
      <c r="U33" s="17"/>
      <c r="V33" s="30">
        <v>4.5227272727272725</v>
      </c>
      <c r="W33" s="30">
        <v>52.8</v>
      </c>
    </row>
    <row r="34" spans="1:23">
      <c r="A34" s="9" t="s">
        <v>30</v>
      </c>
      <c r="B34" s="21">
        <v>2</v>
      </c>
      <c r="C34" s="21">
        <v>1</v>
      </c>
      <c r="D34" s="21">
        <v>0</v>
      </c>
      <c r="E34" s="21">
        <v>12</v>
      </c>
      <c r="F34" s="21">
        <v>12</v>
      </c>
      <c r="G34" s="21">
        <v>35</v>
      </c>
      <c r="H34" s="11">
        <f t="shared" ref="H34" si="30">F34/(C34-D34)</f>
        <v>12</v>
      </c>
      <c r="I34" s="12">
        <f t="shared" ref="I34" si="31">(F34/G34)*100</f>
        <v>34.285714285714285</v>
      </c>
      <c r="J34" s="22"/>
      <c r="K34" s="22"/>
      <c r="L34" s="21">
        <v>2</v>
      </c>
      <c r="M34" s="17"/>
      <c r="N34" s="17"/>
      <c r="O34" s="17"/>
      <c r="P34" s="17"/>
      <c r="Q34" s="17"/>
      <c r="R34" s="17"/>
      <c r="S34" s="30"/>
      <c r="T34" s="17"/>
      <c r="U34" s="17"/>
      <c r="V34" s="30"/>
      <c r="W34" s="30"/>
    </row>
    <row r="35" spans="1:23">
      <c r="A35" s="9" t="s">
        <v>31</v>
      </c>
      <c r="B35" s="17">
        <v>86</v>
      </c>
      <c r="C35" s="17">
        <v>158</v>
      </c>
      <c r="D35" s="17">
        <v>15</v>
      </c>
      <c r="E35" s="17" t="s">
        <v>67</v>
      </c>
      <c r="F35" s="17">
        <v>6499</v>
      </c>
      <c r="G35" s="17">
        <v>12584</v>
      </c>
      <c r="H35" s="30">
        <v>45.447552447552447</v>
      </c>
      <c r="I35" s="30">
        <v>51.644945963127789</v>
      </c>
      <c r="J35" s="17">
        <v>11</v>
      </c>
      <c r="K35" s="17">
        <v>40</v>
      </c>
      <c r="L35" s="17">
        <v>64</v>
      </c>
      <c r="M35" s="17"/>
      <c r="N35" s="17">
        <v>115.1</v>
      </c>
      <c r="O35" s="17">
        <v>691</v>
      </c>
      <c r="P35" s="17">
        <v>25</v>
      </c>
      <c r="Q35" s="17">
        <v>419</v>
      </c>
      <c r="R35" s="17">
        <v>11</v>
      </c>
      <c r="S35" s="30">
        <v>38.090909090909093</v>
      </c>
      <c r="T35" s="17" t="s">
        <v>68</v>
      </c>
      <c r="U35" s="17"/>
      <c r="V35" s="30">
        <v>3.6403127715030412</v>
      </c>
      <c r="W35" s="30">
        <v>62.81818181818182</v>
      </c>
    </row>
    <row r="36" spans="1:23">
      <c r="A36" s="9" t="s">
        <v>32</v>
      </c>
      <c r="B36" s="17">
        <v>3</v>
      </c>
      <c r="C36" s="17">
        <v>3</v>
      </c>
      <c r="D36" s="17">
        <v>1</v>
      </c>
      <c r="E36" s="17" t="s">
        <v>33</v>
      </c>
      <c r="F36" s="17">
        <v>74</v>
      </c>
      <c r="G36" s="17">
        <v>85</v>
      </c>
      <c r="H36" s="30">
        <v>37</v>
      </c>
      <c r="I36" s="30">
        <v>87.058823529411768</v>
      </c>
      <c r="J36" s="17"/>
      <c r="K36" s="17">
        <v>1</v>
      </c>
      <c r="L36" s="17"/>
      <c r="M36" s="17"/>
      <c r="N36" s="17">
        <v>22</v>
      </c>
      <c r="O36" s="17">
        <v>132</v>
      </c>
      <c r="P36" s="17">
        <v>3</v>
      </c>
      <c r="Q36" s="17">
        <v>107</v>
      </c>
      <c r="R36" s="17">
        <v>3</v>
      </c>
      <c r="S36" s="30">
        <v>35.666666666666664</v>
      </c>
      <c r="T36" s="17" t="s">
        <v>34</v>
      </c>
      <c r="U36" s="17"/>
      <c r="V36" s="30">
        <v>4.8636363636363633</v>
      </c>
      <c r="W36" s="30">
        <v>44</v>
      </c>
    </row>
    <row r="37" spans="1:23">
      <c r="A37" s="9" t="s">
        <v>35</v>
      </c>
      <c r="B37" s="17">
        <v>11</v>
      </c>
      <c r="C37" s="17">
        <v>14</v>
      </c>
      <c r="D37" s="17">
        <v>7</v>
      </c>
      <c r="E37" s="17" t="s">
        <v>36</v>
      </c>
      <c r="F37" s="17">
        <v>95</v>
      </c>
      <c r="G37" s="17">
        <v>127</v>
      </c>
      <c r="H37" s="30">
        <v>13.571428571428571</v>
      </c>
      <c r="I37" s="30">
        <v>74.803149606299215</v>
      </c>
      <c r="J37" s="17"/>
      <c r="K37" s="17"/>
      <c r="L37" s="17">
        <v>6</v>
      </c>
      <c r="M37" s="17"/>
      <c r="N37" s="17">
        <v>376</v>
      </c>
      <c r="O37" s="17">
        <v>2256</v>
      </c>
      <c r="P37" s="17">
        <v>66</v>
      </c>
      <c r="Q37" s="17">
        <v>1243</v>
      </c>
      <c r="R37" s="17">
        <v>23</v>
      </c>
      <c r="S37" s="30">
        <v>54.043478260869563</v>
      </c>
      <c r="T37" s="17" t="s">
        <v>37</v>
      </c>
      <c r="U37" s="17" t="s">
        <v>38</v>
      </c>
      <c r="V37" s="30">
        <v>3.3058510638297873</v>
      </c>
      <c r="W37" s="30">
        <v>98.086956521739125</v>
      </c>
    </row>
    <row r="38" spans="1:23">
      <c r="A38" s="9" t="s">
        <v>39</v>
      </c>
      <c r="B38" s="17">
        <v>23</v>
      </c>
      <c r="C38" s="17">
        <v>38</v>
      </c>
      <c r="D38" s="17">
        <v>2</v>
      </c>
      <c r="E38" s="17">
        <v>145</v>
      </c>
      <c r="F38" s="17">
        <v>1171</v>
      </c>
      <c r="G38" s="17">
        <v>2262</v>
      </c>
      <c r="H38" s="30">
        <v>32.527777777777779</v>
      </c>
      <c r="I38" s="30">
        <v>51.768346595932805</v>
      </c>
      <c r="J38" s="17">
        <v>1</v>
      </c>
      <c r="K38" s="17">
        <v>10</v>
      </c>
      <c r="L38" s="17">
        <v>41</v>
      </c>
      <c r="M38" s="17"/>
      <c r="N38" s="17">
        <v>1.1000000000000001</v>
      </c>
      <c r="O38" s="17">
        <v>7</v>
      </c>
      <c r="P38" s="17">
        <v>0</v>
      </c>
      <c r="Q38" s="17">
        <v>6</v>
      </c>
      <c r="R38" s="17">
        <v>0</v>
      </c>
      <c r="S38" s="30"/>
      <c r="T38" s="17"/>
      <c r="U38" s="17"/>
      <c r="V38" s="30">
        <v>5.4545454545454541</v>
      </c>
      <c r="W38" s="30"/>
    </row>
    <row r="39" spans="1:23">
      <c r="A39" s="9" t="s">
        <v>40</v>
      </c>
      <c r="B39" s="17">
        <v>28</v>
      </c>
      <c r="C39" s="17">
        <v>26</v>
      </c>
      <c r="D39" s="17">
        <v>10</v>
      </c>
      <c r="E39" s="17">
        <v>20</v>
      </c>
      <c r="F39" s="17">
        <v>137</v>
      </c>
      <c r="G39" s="17">
        <v>595</v>
      </c>
      <c r="H39" s="30">
        <v>8.5625</v>
      </c>
      <c r="I39" s="30">
        <v>23.025210084033613</v>
      </c>
      <c r="J39" s="17"/>
      <c r="K39" s="17"/>
      <c r="L39" s="17">
        <v>9</v>
      </c>
      <c r="M39" s="17"/>
      <c r="N39" s="17">
        <v>651.29999999999995</v>
      </c>
      <c r="O39" s="17">
        <v>3909</v>
      </c>
      <c r="P39" s="17">
        <v>147</v>
      </c>
      <c r="Q39" s="17">
        <v>2137</v>
      </c>
      <c r="R39" s="17">
        <v>59</v>
      </c>
      <c r="S39" s="30">
        <v>36.220338983050844</v>
      </c>
      <c r="T39" s="17" t="s">
        <v>69</v>
      </c>
      <c r="U39" s="17" t="s">
        <v>38</v>
      </c>
      <c r="V39" s="30">
        <v>3.2811300475971139</v>
      </c>
      <c r="W39" s="30">
        <v>66.254237288135599</v>
      </c>
    </row>
    <row r="40" spans="1:23">
      <c r="A40" s="9" t="s">
        <v>42</v>
      </c>
      <c r="B40" s="17">
        <v>3</v>
      </c>
      <c r="C40" s="17">
        <v>5</v>
      </c>
      <c r="D40" s="17">
        <v>0</v>
      </c>
      <c r="E40" s="17">
        <v>22</v>
      </c>
      <c r="F40" s="17">
        <v>43</v>
      </c>
      <c r="G40" s="17">
        <v>142</v>
      </c>
      <c r="H40" s="30">
        <v>8.6</v>
      </c>
      <c r="I40" s="30">
        <v>30.281690140845068</v>
      </c>
      <c r="J40" s="17"/>
      <c r="K40" s="17"/>
      <c r="L40" s="17">
        <v>1</v>
      </c>
      <c r="M40" s="17"/>
      <c r="N40" s="17">
        <v>64.099999999999994</v>
      </c>
      <c r="O40" s="17">
        <v>385</v>
      </c>
      <c r="P40" s="17">
        <v>10</v>
      </c>
      <c r="Q40" s="17">
        <v>198</v>
      </c>
      <c r="R40" s="17">
        <v>6</v>
      </c>
      <c r="S40" s="30">
        <v>33</v>
      </c>
      <c r="T40" s="17" t="s">
        <v>43</v>
      </c>
      <c r="U40" s="17"/>
      <c r="V40" s="30">
        <v>3.0889235569422779</v>
      </c>
      <c r="W40" s="30">
        <v>64.166666666666671</v>
      </c>
    </row>
    <row r="41" spans="1:23">
      <c r="A41" s="9" t="s">
        <v>44</v>
      </c>
      <c r="B41" s="17">
        <v>4</v>
      </c>
      <c r="C41" s="17">
        <v>7</v>
      </c>
      <c r="D41" s="17">
        <v>1</v>
      </c>
      <c r="E41" s="17">
        <v>47</v>
      </c>
      <c r="F41" s="17">
        <v>78</v>
      </c>
      <c r="G41" s="17">
        <v>217</v>
      </c>
      <c r="H41" s="30">
        <v>13</v>
      </c>
      <c r="I41" s="30">
        <v>35.944700460829495</v>
      </c>
      <c r="J41" s="17"/>
      <c r="K41" s="17"/>
      <c r="L41" s="17">
        <v>2</v>
      </c>
      <c r="M41" s="17"/>
      <c r="N41" s="17">
        <v>104.5</v>
      </c>
      <c r="O41" s="17">
        <v>629</v>
      </c>
      <c r="P41" s="17">
        <v>16</v>
      </c>
      <c r="Q41" s="17">
        <v>337</v>
      </c>
      <c r="R41" s="17">
        <v>14</v>
      </c>
      <c r="S41" s="30">
        <v>24.071428571428573</v>
      </c>
      <c r="T41" s="17" t="s">
        <v>45</v>
      </c>
      <c r="U41" s="17"/>
      <c r="V41" s="30">
        <v>3.2248803827751198</v>
      </c>
      <c r="W41" s="30">
        <v>44.928571428571431</v>
      </c>
    </row>
    <row r="42" spans="1:23">
      <c r="A42" s="9" t="s">
        <v>46</v>
      </c>
      <c r="B42" s="17">
        <v>25</v>
      </c>
      <c r="C42" s="17">
        <v>36</v>
      </c>
      <c r="D42" s="17">
        <v>9</v>
      </c>
      <c r="E42" s="17">
        <v>102</v>
      </c>
      <c r="F42" s="17">
        <v>497</v>
      </c>
      <c r="G42" s="17">
        <v>1192</v>
      </c>
      <c r="H42" s="30">
        <v>18.407407407407408</v>
      </c>
      <c r="I42" s="30">
        <v>41.694630872483224</v>
      </c>
      <c r="J42" s="17">
        <v>1</v>
      </c>
      <c r="K42" s="17">
        <v>1</v>
      </c>
      <c r="L42" s="17">
        <v>10</v>
      </c>
      <c r="M42" s="17"/>
      <c r="N42" s="17">
        <v>645</v>
      </c>
      <c r="O42" s="17">
        <v>3870</v>
      </c>
      <c r="P42" s="17">
        <v>120</v>
      </c>
      <c r="Q42" s="17">
        <v>2179</v>
      </c>
      <c r="R42" s="17">
        <v>68</v>
      </c>
      <c r="S42" s="30">
        <v>32.044117647058826</v>
      </c>
      <c r="T42" s="17" t="s">
        <v>70</v>
      </c>
      <c r="U42" s="17" t="s">
        <v>71</v>
      </c>
      <c r="V42" s="30">
        <v>3.3782945736434109</v>
      </c>
      <c r="W42" s="30">
        <v>56.911764705882355</v>
      </c>
    </row>
    <row r="43" spans="1:23">
      <c r="A43" s="9" t="s">
        <v>49</v>
      </c>
      <c r="B43" s="17">
        <v>7</v>
      </c>
      <c r="C43" s="17">
        <v>11</v>
      </c>
      <c r="D43" s="17">
        <v>2</v>
      </c>
      <c r="E43" s="17" t="s">
        <v>50</v>
      </c>
      <c r="F43" s="17">
        <v>70</v>
      </c>
      <c r="G43" s="17">
        <v>111</v>
      </c>
      <c r="H43" s="30">
        <v>7.7777777777777777</v>
      </c>
      <c r="I43" s="30">
        <v>63.063063063063062</v>
      </c>
      <c r="J43" s="17"/>
      <c r="K43" s="17"/>
      <c r="L43" s="17">
        <v>8</v>
      </c>
      <c r="M43" s="17"/>
      <c r="N43" s="17">
        <v>178.4</v>
      </c>
      <c r="O43" s="17">
        <v>1072</v>
      </c>
      <c r="P43" s="17">
        <v>35</v>
      </c>
      <c r="Q43" s="17">
        <v>622</v>
      </c>
      <c r="R43" s="17">
        <v>22</v>
      </c>
      <c r="S43" s="30">
        <v>28.272727272727273</v>
      </c>
      <c r="T43" s="17" t="s">
        <v>51</v>
      </c>
      <c r="U43" s="17" t="s">
        <v>38</v>
      </c>
      <c r="V43" s="30">
        <v>3.4865470852017935</v>
      </c>
      <c r="W43" s="30">
        <v>48.727272727272727</v>
      </c>
    </row>
    <row r="44" spans="1:23">
      <c r="A44" s="9" t="s">
        <v>52</v>
      </c>
      <c r="B44" s="17">
        <v>13</v>
      </c>
      <c r="C44" s="17">
        <v>24</v>
      </c>
      <c r="D44" s="17">
        <v>2</v>
      </c>
      <c r="E44" s="17" t="s">
        <v>72</v>
      </c>
      <c r="F44" s="17">
        <v>519</v>
      </c>
      <c r="G44" s="17">
        <v>1187</v>
      </c>
      <c r="H44" s="30">
        <v>23.59090909090909</v>
      </c>
      <c r="I44" s="30">
        <v>43.723673125526538</v>
      </c>
      <c r="J44" s="17"/>
      <c r="K44" s="17">
        <v>2</v>
      </c>
      <c r="L44" s="17">
        <v>14</v>
      </c>
      <c r="M44" s="17"/>
      <c r="N44" s="17"/>
      <c r="O44" s="17"/>
      <c r="P44" s="17"/>
      <c r="Q44" s="17"/>
      <c r="R44" s="17"/>
      <c r="S44" s="30"/>
      <c r="T44" s="17"/>
      <c r="U44" s="17"/>
      <c r="V44" s="30"/>
      <c r="W44" s="30"/>
    </row>
    <row r="45" spans="1:23">
      <c r="A45" s="9" t="s">
        <v>53</v>
      </c>
      <c r="B45" s="17">
        <v>5</v>
      </c>
      <c r="C45" s="17">
        <v>3</v>
      </c>
      <c r="D45" s="17">
        <v>1</v>
      </c>
      <c r="E45" s="17">
        <v>14</v>
      </c>
      <c r="F45" s="17">
        <v>14</v>
      </c>
      <c r="G45" s="17">
        <v>49</v>
      </c>
      <c r="H45" s="30">
        <v>7</v>
      </c>
      <c r="I45" s="30">
        <v>28.571428571428569</v>
      </c>
      <c r="J45" s="17"/>
      <c r="K45" s="17"/>
      <c r="L45" s="17"/>
      <c r="M45" s="17"/>
      <c r="N45" s="17">
        <v>108.4</v>
      </c>
      <c r="O45" s="17">
        <v>652</v>
      </c>
      <c r="P45" s="17">
        <v>21</v>
      </c>
      <c r="Q45" s="17">
        <v>372</v>
      </c>
      <c r="R45" s="17">
        <v>10</v>
      </c>
      <c r="S45" s="30">
        <v>37.200000000000003</v>
      </c>
      <c r="T45" s="17" t="s">
        <v>54</v>
      </c>
      <c r="U45" s="17"/>
      <c r="V45" s="30">
        <v>3.4317343173431731</v>
      </c>
      <c r="W45" s="30">
        <v>65.2</v>
      </c>
    </row>
    <row r="46" spans="1:23">
      <c r="A46" s="9" t="s">
        <v>55</v>
      </c>
      <c r="B46" s="17">
        <v>88</v>
      </c>
      <c r="C46" s="17">
        <v>158</v>
      </c>
      <c r="D46" s="17">
        <v>15</v>
      </c>
      <c r="E46" s="17" t="s">
        <v>73</v>
      </c>
      <c r="F46" s="17">
        <v>5326</v>
      </c>
      <c r="G46" s="17">
        <v>10925</v>
      </c>
      <c r="H46" s="30">
        <v>37.244755244755247</v>
      </c>
      <c r="I46" s="30">
        <v>48.750572082379861</v>
      </c>
      <c r="J46" s="17">
        <v>7</v>
      </c>
      <c r="K46" s="17">
        <v>32</v>
      </c>
      <c r="L46" s="17">
        <v>25</v>
      </c>
      <c r="M46" s="17"/>
      <c r="N46" s="17">
        <v>169</v>
      </c>
      <c r="O46" s="17">
        <v>1014</v>
      </c>
      <c r="P46" s="17">
        <v>38</v>
      </c>
      <c r="Q46" s="17">
        <v>567</v>
      </c>
      <c r="R46" s="17">
        <v>18</v>
      </c>
      <c r="S46" s="30">
        <v>31.5</v>
      </c>
      <c r="T46" s="17" t="s">
        <v>74</v>
      </c>
      <c r="U46" s="17">
        <v>1</v>
      </c>
      <c r="V46" s="30">
        <v>3.3550295857988166</v>
      </c>
      <c r="W46" s="30">
        <v>56.333333333333336</v>
      </c>
    </row>
    <row r="47" spans="1:23">
      <c r="A47" s="9" t="s">
        <v>57</v>
      </c>
      <c r="B47" s="21">
        <v>1</v>
      </c>
      <c r="C47" s="21">
        <v>2</v>
      </c>
      <c r="D47" s="21">
        <v>1</v>
      </c>
      <c r="E47" s="22" t="s">
        <v>58</v>
      </c>
      <c r="F47" s="21">
        <v>2</v>
      </c>
      <c r="G47" s="21">
        <v>24</v>
      </c>
      <c r="H47" s="11">
        <f t="shared" ref="H47" si="32">F47/(C47-D47)</f>
        <v>2</v>
      </c>
      <c r="I47" s="12">
        <f t="shared" ref="I47" si="33">(F47/G47)*100</f>
        <v>8.3333333333333321</v>
      </c>
      <c r="J47" s="22"/>
      <c r="K47" s="22"/>
      <c r="L47" s="21"/>
      <c r="M47" s="17"/>
      <c r="N47" s="21">
        <v>12</v>
      </c>
      <c r="O47" s="21">
        <v>72</v>
      </c>
      <c r="P47" s="21">
        <v>3</v>
      </c>
      <c r="Q47" s="21">
        <v>27</v>
      </c>
      <c r="R47" s="21">
        <v>1</v>
      </c>
      <c r="S47" s="11">
        <f t="shared" ref="S47" si="34">Q47/R47</f>
        <v>27</v>
      </c>
      <c r="T47" s="27" t="s">
        <v>59</v>
      </c>
      <c r="U47" s="27"/>
      <c r="V47" s="20">
        <f t="shared" ref="V47" si="35">Q47/N47</f>
        <v>2.25</v>
      </c>
      <c r="W47" s="20">
        <f t="shared" ref="W47" si="36">O47/R47</f>
        <v>72</v>
      </c>
    </row>
    <row r="48" spans="1:23">
      <c r="A48" s="9" t="s">
        <v>60</v>
      </c>
      <c r="B48" s="17">
        <v>20</v>
      </c>
      <c r="C48" s="17">
        <v>40</v>
      </c>
      <c r="D48" s="17">
        <v>1</v>
      </c>
      <c r="E48" s="17" t="s">
        <v>75</v>
      </c>
      <c r="F48" s="17">
        <v>1087</v>
      </c>
      <c r="G48" s="17">
        <v>2367</v>
      </c>
      <c r="H48" s="30">
        <v>27.871794871794872</v>
      </c>
      <c r="I48" s="30">
        <v>45.923109421208281</v>
      </c>
      <c r="J48" s="17">
        <v>2</v>
      </c>
      <c r="K48" s="17">
        <v>4</v>
      </c>
      <c r="L48" s="17">
        <v>15</v>
      </c>
      <c r="M48" s="17"/>
      <c r="N48" s="17">
        <v>78.099999999999994</v>
      </c>
      <c r="O48" s="17">
        <v>469</v>
      </c>
      <c r="P48" s="17">
        <v>12</v>
      </c>
      <c r="Q48" s="17">
        <v>322</v>
      </c>
      <c r="R48" s="17">
        <v>4</v>
      </c>
      <c r="S48" s="30">
        <v>80.5</v>
      </c>
      <c r="T48" s="17" t="s">
        <v>41</v>
      </c>
      <c r="U48" s="17"/>
      <c r="V48" s="30">
        <v>4.1441441441441436</v>
      </c>
      <c r="W48" s="30">
        <v>117.25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2013-05-31T03:50:19Z</dcterms:created>
  <dcterms:modified xsi:type="dcterms:W3CDTF">2013-05-31T03:53:04Z</dcterms:modified>
</cp:coreProperties>
</file>