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06" i="1"/>
  <c r="I106"/>
  <c r="S102"/>
  <c r="V102"/>
  <c r="U102"/>
  <c r="V130"/>
  <c r="U130"/>
  <c r="I130"/>
  <c r="H130"/>
  <c r="V107"/>
  <c r="U107"/>
  <c r="I107"/>
  <c r="H107"/>
  <c r="I112"/>
  <c r="H112"/>
  <c r="V111"/>
  <c r="S111"/>
  <c r="I111"/>
  <c r="H111"/>
  <c r="I108"/>
  <c r="H108"/>
  <c r="V105"/>
  <c r="U105"/>
  <c r="S105"/>
  <c r="I105"/>
  <c r="H105"/>
  <c r="I103"/>
  <c r="H103"/>
  <c r="V101"/>
  <c r="U101"/>
  <c r="S101"/>
  <c r="I101"/>
  <c r="H101"/>
  <c r="V99"/>
  <c r="U99"/>
  <c r="S99"/>
  <c r="I99"/>
  <c r="H99"/>
  <c r="V98"/>
  <c r="U98"/>
  <c r="S98"/>
  <c r="I98"/>
  <c r="H98"/>
  <c r="V97"/>
  <c r="U97"/>
  <c r="S97"/>
  <c r="I97"/>
  <c r="I96"/>
  <c r="H96"/>
  <c r="L91"/>
  <c r="U79"/>
  <c r="S79"/>
  <c r="I79"/>
  <c r="H79"/>
  <c r="I67"/>
  <c r="H67"/>
  <c r="V66"/>
  <c r="U66"/>
  <c r="S66"/>
  <c r="I66"/>
  <c r="H66"/>
  <c r="V65"/>
  <c r="U65"/>
  <c r="S65"/>
  <c r="I65"/>
  <c r="H65"/>
  <c r="V64"/>
  <c r="U64"/>
  <c r="S64"/>
  <c r="I64"/>
  <c r="H64"/>
  <c r="V63"/>
  <c r="U63"/>
  <c r="S63"/>
  <c r="I62"/>
  <c r="H62"/>
  <c r="V61"/>
  <c r="U61"/>
  <c r="S61"/>
  <c r="I61"/>
  <c r="H61"/>
  <c r="U60"/>
  <c r="V59"/>
  <c r="U59"/>
  <c r="S59"/>
  <c r="I59"/>
  <c r="H59"/>
  <c r="U58"/>
  <c r="I56"/>
  <c r="H56"/>
  <c r="V55"/>
  <c r="U55"/>
  <c r="S55"/>
  <c r="I55"/>
  <c r="H55"/>
  <c r="V54"/>
  <c r="U54"/>
  <c r="S54"/>
  <c r="I54"/>
  <c r="H54"/>
  <c r="I53"/>
  <c r="H53"/>
  <c r="V52"/>
  <c r="U52"/>
  <c r="S52"/>
  <c r="I52"/>
  <c r="H52"/>
  <c r="I51"/>
  <c r="H51"/>
  <c r="V50"/>
  <c r="U50"/>
  <c r="S50"/>
  <c r="I50"/>
  <c r="H50"/>
  <c r="V49"/>
  <c r="U49"/>
  <c r="S49"/>
  <c r="I49"/>
  <c r="H49"/>
</calcChain>
</file>

<file path=xl/sharedStrings.xml><?xml version="1.0" encoding="utf-8"?>
<sst xmlns="http://schemas.openxmlformats.org/spreadsheetml/2006/main" count="354" uniqueCount="122">
  <si>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</si>
  <si>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</si>
  <si>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</si>
  <si>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</si>
  <si>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</si>
  <si>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</si>
  <si>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</si>
  <si>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</si>
  <si>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</si>
  <si>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</si>
  <si>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</si>
  <si>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</si>
  <si>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</si>
  <si>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</si>
  <si>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</si>
  <si>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</si>
  <si>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R/O</t>
  </si>
  <si>
    <t>JK Abraham</t>
  </si>
  <si>
    <t>TD Astle</t>
  </si>
  <si>
    <t>4/43</t>
  </si>
  <si>
    <t>DG Brownlie</t>
  </si>
  <si>
    <t>AM Ellis</t>
  </si>
  <si>
    <t>97*</t>
  </si>
  <si>
    <t>4/81</t>
  </si>
  <si>
    <t>PG Fulton</t>
  </si>
  <si>
    <t>SR George</t>
  </si>
  <si>
    <t>2*</t>
  </si>
  <si>
    <t>1/43</t>
  </si>
  <si>
    <t>MJ Henry</t>
  </si>
  <si>
    <t>5/21</t>
  </si>
  <si>
    <t>1</t>
  </si>
  <si>
    <t>TG Johnston</t>
  </si>
  <si>
    <t>22*</t>
  </si>
  <si>
    <t>2/43</t>
  </si>
  <si>
    <t>TWM Latham</t>
  </si>
  <si>
    <t>WM Lonsdale</t>
  </si>
  <si>
    <t>6*</t>
  </si>
  <si>
    <t>6/53</t>
  </si>
  <si>
    <t>RJ McCone</t>
  </si>
  <si>
    <t>2/35</t>
  </si>
  <si>
    <t>MB McEwan</t>
  </si>
  <si>
    <t>1/29</t>
  </si>
  <si>
    <t>HM Nichols</t>
  </si>
  <si>
    <t>93*</t>
  </si>
  <si>
    <t>RJ Nicol</t>
  </si>
  <si>
    <t>EJ Nuttall</t>
  </si>
  <si>
    <t>2/42</t>
  </si>
  <si>
    <t>SL Stewart</t>
  </si>
  <si>
    <t>1/3</t>
  </si>
  <si>
    <t>LV Van Beek</t>
  </si>
  <si>
    <t>5/42</t>
  </si>
  <si>
    <t>GH Worker</t>
  </si>
  <si>
    <t>120*</t>
  </si>
  <si>
    <t>1/77</t>
  </si>
  <si>
    <t>RA Young</t>
  </si>
  <si>
    <t>ME Claydon</t>
  </si>
  <si>
    <t>15*</t>
  </si>
  <si>
    <t>3/8</t>
  </si>
  <si>
    <t>BJ Diamanti</t>
  </si>
  <si>
    <t>30*</t>
  </si>
  <si>
    <t>2/39</t>
  </si>
  <si>
    <t>42*</t>
  </si>
  <si>
    <t>2/36</t>
  </si>
  <si>
    <t>101*</t>
  </si>
  <si>
    <t>4/21</t>
  </si>
  <si>
    <t>55*</t>
  </si>
  <si>
    <t>2/29</t>
  </si>
  <si>
    <t>Yasir Arafat</t>
  </si>
  <si>
    <t>3/13</t>
  </si>
  <si>
    <t>4*</t>
  </si>
  <si>
    <t>78*</t>
  </si>
  <si>
    <t>2/34</t>
  </si>
  <si>
    <t>102*</t>
  </si>
  <si>
    <t>25*</t>
  </si>
  <si>
    <t>4/25</t>
  </si>
  <si>
    <t>TG Johnstone</t>
  </si>
  <si>
    <t>1/27</t>
  </si>
  <si>
    <t>CE McConchie</t>
  </si>
  <si>
    <t>4/63</t>
  </si>
  <si>
    <t>1/22</t>
  </si>
  <si>
    <t>74*</t>
  </si>
  <si>
    <t>1*</t>
  </si>
  <si>
    <t>2/25</t>
  </si>
  <si>
    <t>1/15</t>
  </si>
  <si>
    <t>2/40</t>
  </si>
  <si>
    <t>1/13</t>
  </si>
  <si>
    <t>6/28</t>
  </si>
  <si>
    <t>3</t>
  </si>
  <si>
    <t>6/54</t>
  </si>
  <si>
    <t>301*</t>
  </si>
  <si>
    <t>4/49</t>
  </si>
  <si>
    <t>3/55</t>
  </si>
  <si>
    <t>5/46</t>
  </si>
  <si>
    <t>3/65</t>
  </si>
  <si>
    <t>227*</t>
  </si>
  <si>
    <t>2/52</t>
  </si>
  <si>
    <t>5</t>
  </si>
  <si>
    <t>61*</t>
  </si>
  <si>
    <t>115*</t>
  </si>
  <si>
    <t>6.25</t>
  </si>
  <si>
    <t>4/51</t>
  </si>
  <si>
    <t>44*</t>
  </si>
  <si>
    <t>2011/12 First Class Averages</t>
  </si>
  <si>
    <t>Canterbury Career Averages</t>
  </si>
  <si>
    <t>2011/12 OD Averages</t>
  </si>
  <si>
    <t>Canterbury OD Career</t>
  </si>
  <si>
    <t>45*</t>
  </si>
  <si>
    <t>3/32</t>
  </si>
  <si>
    <t>5/22</t>
  </si>
  <si>
    <t>66*</t>
  </si>
  <si>
    <t>Canterbury Career Twenty 20 Averages</t>
  </si>
  <si>
    <t>2011/12 Twenty 20 Averages</t>
  </si>
  <si>
    <t>4/39</t>
  </si>
  <si>
    <t>3/30</t>
  </si>
  <si>
    <t>180</t>
  </si>
  <si>
    <t>24.00</t>
  </si>
  <si>
    <t>1/30</t>
  </si>
  <si>
    <t>1/24</t>
  </si>
  <si>
    <t>3*</t>
  </si>
  <si>
    <t>1/28</t>
  </si>
  <si>
    <t>2/67</t>
  </si>
  <si>
    <t>HM Nicholls</t>
  </si>
</sst>
</file>

<file path=xl/styles.xml><?xml version="1.0" encoding="utf-8"?>
<styleSheet xmlns="http://schemas.openxmlformats.org/spreadsheetml/2006/main">
  <numFmts count="1">
    <numFmt numFmtId="42" formatCode="_-&quot;$&quot;* #,##0_-;\-&quot;$&quot;* #,##0_-;_-&quot;$&quot;* &quot;-&quot;_-;_-@_-"/>
  </numFmts>
  <fonts count="13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2" fillId="0" borderId="1" xfId="0" applyFont="1" applyBorder="1"/>
    <xf numFmtId="0" fontId="6" fillId="0" borderId="0" xfId="0" applyFont="1"/>
    <xf numFmtId="0" fontId="6" fillId="0" borderId="0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2" fillId="0" borderId="0" xfId="0" applyFont="1" applyBorder="1"/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/>
    <xf numFmtId="2" fontId="2" fillId="0" borderId="0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10" fillId="0" borderId="0" xfId="0" applyFont="1"/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5" fillId="0" borderId="0" xfId="0" applyFont="1"/>
    <xf numFmtId="0" fontId="0" fillId="0" borderId="1" xfId="0" applyBorder="1"/>
    <xf numFmtId="2" fontId="8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6"/>
  <sheetViews>
    <sheetView tabSelected="1" topLeftCell="A92" workbookViewId="0">
      <selection activeCell="X104" sqref="X104"/>
    </sheetView>
  </sheetViews>
  <sheetFormatPr defaultRowHeight="12.75"/>
  <cols>
    <col min="1" max="1" width="14.5" customWidth="1"/>
    <col min="2" max="2" width="3.83203125" customWidth="1"/>
    <col min="3" max="3" width="4.5" customWidth="1"/>
    <col min="4" max="4" width="4" customWidth="1"/>
    <col min="5" max="6" width="5.5" customWidth="1"/>
    <col min="7" max="7" width="5.83203125" customWidth="1"/>
    <col min="8" max="8" width="6.6640625" customWidth="1"/>
    <col min="9" max="9" width="7.6640625" customWidth="1"/>
    <col min="10" max="10" width="4.5" customWidth="1"/>
    <col min="11" max="11" width="3.83203125" customWidth="1"/>
    <col min="12" max="12" width="4.1640625" customWidth="1"/>
    <col min="13" max="13" width="4.33203125" customWidth="1"/>
    <col min="14" max="14" width="7.1640625" customWidth="1"/>
    <col min="15" max="15" width="5.83203125" customWidth="1"/>
    <col min="16" max="16" width="6.33203125" customWidth="1"/>
    <col min="17" max="17" width="6" customWidth="1"/>
    <col min="18" max="18" width="6.1640625" customWidth="1"/>
    <col min="19" max="19" width="7.1640625" customWidth="1"/>
    <col min="20" max="20" width="7.5" customWidth="1"/>
    <col min="21" max="21" width="5.5" customWidth="1"/>
    <col min="22" max="22" width="6.83203125" customWidth="1"/>
  </cols>
  <sheetData>
    <row r="1" spans="1:23" ht="15.75">
      <c r="A1" s="41" t="s">
        <v>102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>
        <v>100</v>
      </c>
      <c r="K2" s="1">
        <v>50</v>
      </c>
      <c r="L2" s="1" t="s">
        <v>9</v>
      </c>
      <c r="M2" s="1" t="s">
        <v>10</v>
      </c>
      <c r="N2" s="1" t="s">
        <v>11</v>
      </c>
      <c r="O2" s="1" t="s">
        <v>6</v>
      </c>
      <c r="P2" s="2" t="s">
        <v>12</v>
      </c>
      <c r="Q2" s="2" t="s">
        <v>5</v>
      </c>
      <c r="R2" s="2" t="s">
        <v>13</v>
      </c>
      <c r="S2" s="1" t="s">
        <v>7</v>
      </c>
      <c r="T2" s="1" t="s">
        <v>14</v>
      </c>
      <c r="U2" s="1" t="s">
        <v>15</v>
      </c>
      <c r="V2" s="1" t="s">
        <v>16</v>
      </c>
      <c r="W2" s="1" t="s">
        <v>8</v>
      </c>
    </row>
    <row r="3" spans="1:23">
      <c r="A3" s="4" t="s">
        <v>17</v>
      </c>
      <c r="B3" s="13">
        <v>1</v>
      </c>
      <c r="C3" s="13">
        <v>2</v>
      </c>
      <c r="D3" s="13">
        <v>0</v>
      </c>
      <c r="E3" s="13">
        <v>27</v>
      </c>
      <c r="F3" s="13">
        <v>28</v>
      </c>
      <c r="G3" s="13">
        <v>63</v>
      </c>
      <c r="H3" s="27">
        <v>14</v>
      </c>
      <c r="I3" s="27">
        <v>44.444444444444443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>
      <c r="A4" s="4" t="s">
        <v>18</v>
      </c>
      <c r="B4" s="13">
        <v>10</v>
      </c>
      <c r="C4" s="13">
        <v>17</v>
      </c>
      <c r="D4" s="13">
        <v>3</v>
      </c>
      <c r="E4" s="13">
        <v>44</v>
      </c>
      <c r="F4" s="13">
        <v>192</v>
      </c>
      <c r="G4" s="13">
        <v>452</v>
      </c>
      <c r="H4" s="27">
        <v>13.714285714285714</v>
      </c>
      <c r="I4" s="27">
        <v>42.477876106194692</v>
      </c>
      <c r="J4" s="13"/>
      <c r="K4" s="13"/>
      <c r="L4" s="13">
        <v>6</v>
      </c>
      <c r="M4" s="13"/>
      <c r="N4" s="13">
        <v>299.2</v>
      </c>
      <c r="O4" s="13">
        <v>1796</v>
      </c>
      <c r="P4" s="13">
        <v>30</v>
      </c>
      <c r="Q4" s="13">
        <v>1189</v>
      </c>
      <c r="R4" s="13">
        <v>31</v>
      </c>
      <c r="S4" s="27">
        <v>38.354838709677416</v>
      </c>
      <c r="T4" s="13" t="s">
        <v>19</v>
      </c>
      <c r="U4" s="13"/>
      <c r="V4" s="27">
        <v>3.9739304812834226</v>
      </c>
      <c r="W4" s="27">
        <v>57.935483870967744</v>
      </c>
    </row>
    <row r="5" spans="1:23">
      <c r="A5" s="4" t="s">
        <v>20</v>
      </c>
      <c r="B5" s="13">
        <v>2</v>
      </c>
      <c r="C5" s="13">
        <v>4</v>
      </c>
      <c r="D5" s="13">
        <v>0</v>
      </c>
      <c r="E5" s="13">
        <v>171</v>
      </c>
      <c r="F5" s="13">
        <v>251</v>
      </c>
      <c r="G5" s="13">
        <v>389</v>
      </c>
      <c r="H5" s="27">
        <v>62.75</v>
      </c>
      <c r="I5" s="27">
        <v>64.52442159383034</v>
      </c>
      <c r="J5" s="13">
        <v>1</v>
      </c>
      <c r="K5" s="13">
        <v>1</v>
      </c>
      <c r="L5" s="13">
        <v>5</v>
      </c>
      <c r="M5" s="13"/>
      <c r="N5" s="13">
        <v>2</v>
      </c>
      <c r="O5" s="13">
        <v>12</v>
      </c>
      <c r="P5" s="13">
        <v>0</v>
      </c>
      <c r="Q5" s="13">
        <v>12</v>
      </c>
      <c r="R5" s="13">
        <v>0</v>
      </c>
      <c r="S5" s="27"/>
      <c r="T5" s="13"/>
      <c r="U5" s="13"/>
      <c r="V5" s="27">
        <v>6</v>
      </c>
      <c r="W5" s="27"/>
    </row>
    <row r="6" spans="1:23">
      <c r="A6" s="4" t="s">
        <v>21</v>
      </c>
      <c r="B6" s="13">
        <v>7</v>
      </c>
      <c r="C6" s="13">
        <v>12</v>
      </c>
      <c r="D6" s="13">
        <v>5</v>
      </c>
      <c r="E6" s="13" t="s">
        <v>22</v>
      </c>
      <c r="F6" s="13">
        <v>457</v>
      </c>
      <c r="G6" s="13">
        <v>683</v>
      </c>
      <c r="H6" s="27">
        <v>65.285714285714292</v>
      </c>
      <c r="I6" s="27">
        <v>66.910688140556374</v>
      </c>
      <c r="J6" s="13"/>
      <c r="K6" s="13">
        <v>5</v>
      </c>
      <c r="L6" s="13">
        <v>8</v>
      </c>
      <c r="M6" s="13"/>
      <c r="N6" s="13">
        <v>208.2</v>
      </c>
      <c r="O6" s="13">
        <v>1250</v>
      </c>
      <c r="P6" s="13">
        <v>45</v>
      </c>
      <c r="Q6" s="13">
        <v>672</v>
      </c>
      <c r="R6" s="13">
        <v>17</v>
      </c>
      <c r="S6" s="27">
        <v>39.529411764705884</v>
      </c>
      <c r="T6" s="13" t="s">
        <v>23</v>
      </c>
      <c r="U6" s="13"/>
      <c r="V6" s="27">
        <v>3.2276657060518734</v>
      </c>
      <c r="W6" s="27">
        <v>73.529411764705884</v>
      </c>
    </row>
    <row r="7" spans="1:23">
      <c r="A7" s="4" t="s">
        <v>24</v>
      </c>
      <c r="B7" s="13">
        <v>10</v>
      </c>
      <c r="C7" s="13">
        <v>20</v>
      </c>
      <c r="D7" s="13">
        <v>2</v>
      </c>
      <c r="E7" s="13">
        <v>88</v>
      </c>
      <c r="F7" s="13">
        <v>631</v>
      </c>
      <c r="G7" s="13">
        <v>1391</v>
      </c>
      <c r="H7" s="27">
        <v>35.055555555555557</v>
      </c>
      <c r="I7" s="27">
        <v>45.363048166786484</v>
      </c>
      <c r="J7" s="13"/>
      <c r="K7" s="13">
        <v>5</v>
      </c>
      <c r="L7" s="13">
        <v>6</v>
      </c>
      <c r="M7" s="13"/>
      <c r="N7" s="13"/>
      <c r="O7" s="13"/>
      <c r="P7" s="13"/>
      <c r="Q7" s="13"/>
      <c r="R7" s="13"/>
      <c r="S7" s="27"/>
      <c r="T7" s="13"/>
      <c r="U7" s="13"/>
      <c r="V7" s="27"/>
      <c r="W7" s="27"/>
    </row>
    <row r="8" spans="1:23">
      <c r="A8" s="4" t="s">
        <v>25</v>
      </c>
      <c r="B8" s="13">
        <v>3</v>
      </c>
      <c r="C8" s="13">
        <v>4</v>
      </c>
      <c r="D8" s="13">
        <v>1</v>
      </c>
      <c r="E8" s="13" t="s">
        <v>26</v>
      </c>
      <c r="F8" s="13">
        <v>4</v>
      </c>
      <c r="G8" s="13">
        <v>36</v>
      </c>
      <c r="H8" s="27">
        <v>1.3333333333333333</v>
      </c>
      <c r="I8" s="27">
        <v>11.111111111111111</v>
      </c>
      <c r="J8" s="13"/>
      <c r="K8" s="13"/>
      <c r="L8" s="13"/>
      <c r="M8" s="13"/>
      <c r="N8" s="13">
        <v>65</v>
      </c>
      <c r="O8" s="13">
        <v>390</v>
      </c>
      <c r="P8" s="13">
        <v>11</v>
      </c>
      <c r="Q8" s="13">
        <v>245</v>
      </c>
      <c r="R8" s="13">
        <v>3</v>
      </c>
      <c r="S8" s="27">
        <v>81.666666666666671</v>
      </c>
      <c r="T8" s="13" t="s">
        <v>27</v>
      </c>
      <c r="U8" s="13"/>
      <c r="V8" s="27">
        <v>3.7692307692307692</v>
      </c>
      <c r="W8" s="27">
        <v>130</v>
      </c>
    </row>
    <row r="9" spans="1:23">
      <c r="A9" s="4" t="s">
        <v>28</v>
      </c>
      <c r="B9" s="13">
        <v>5</v>
      </c>
      <c r="C9" s="13">
        <v>7</v>
      </c>
      <c r="D9" s="13">
        <v>1</v>
      </c>
      <c r="E9" s="13">
        <v>51</v>
      </c>
      <c r="F9" s="13">
        <v>88</v>
      </c>
      <c r="G9" s="13">
        <v>118</v>
      </c>
      <c r="H9" s="27">
        <v>14.666666666666666</v>
      </c>
      <c r="I9" s="27">
        <v>74.576271186440678</v>
      </c>
      <c r="J9" s="13"/>
      <c r="K9" s="13">
        <v>1</v>
      </c>
      <c r="L9" s="13">
        <v>2</v>
      </c>
      <c r="M9" s="13"/>
      <c r="N9" s="13">
        <v>137.1</v>
      </c>
      <c r="O9" s="13">
        <v>823</v>
      </c>
      <c r="P9" s="13">
        <v>28</v>
      </c>
      <c r="Q9" s="13">
        <v>441</v>
      </c>
      <c r="R9" s="13">
        <v>19</v>
      </c>
      <c r="S9" s="27">
        <v>23.210526315789473</v>
      </c>
      <c r="T9" s="13" t="s">
        <v>29</v>
      </c>
      <c r="U9" s="13" t="s">
        <v>30</v>
      </c>
      <c r="V9" s="27">
        <v>3.216630196936543</v>
      </c>
      <c r="W9" s="27">
        <v>43.315789473684212</v>
      </c>
    </row>
    <row r="10" spans="1:23">
      <c r="A10" s="4" t="s">
        <v>31</v>
      </c>
      <c r="B10" s="13">
        <v>4</v>
      </c>
      <c r="C10" s="13">
        <v>3</v>
      </c>
      <c r="D10" s="13">
        <v>2</v>
      </c>
      <c r="E10" s="13" t="s">
        <v>32</v>
      </c>
      <c r="F10" s="13">
        <v>38</v>
      </c>
      <c r="G10" s="13">
        <v>51</v>
      </c>
      <c r="H10" s="27">
        <v>38</v>
      </c>
      <c r="I10" s="27">
        <v>74.509803921568633</v>
      </c>
      <c r="J10" s="13"/>
      <c r="K10" s="13"/>
      <c r="L10" s="13"/>
      <c r="M10" s="13"/>
      <c r="N10" s="13">
        <v>110.3</v>
      </c>
      <c r="O10" s="13">
        <v>663</v>
      </c>
      <c r="P10" s="13">
        <v>12</v>
      </c>
      <c r="Q10" s="13">
        <v>397</v>
      </c>
      <c r="R10" s="13">
        <v>6</v>
      </c>
      <c r="S10" s="27">
        <v>66.166666666666671</v>
      </c>
      <c r="T10" s="13" t="s">
        <v>33</v>
      </c>
      <c r="U10" s="13"/>
      <c r="V10" s="27">
        <v>3.5992747053490484</v>
      </c>
      <c r="W10" s="27">
        <v>110.5</v>
      </c>
    </row>
    <row r="11" spans="1:23">
      <c r="A11" s="4" t="s">
        <v>34</v>
      </c>
      <c r="B11" s="13">
        <v>9</v>
      </c>
      <c r="C11" s="13">
        <v>17</v>
      </c>
      <c r="D11" s="13">
        <v>1</v>
      </c>
      <c r="E11" s="13">
        <v>145</v>
      </c>
      <c r="F11" s="13">
        <v>541</v>
      </c>
      <c r="G11" s="13">
        <v>1107</v>
      </c>
      <c r="H11" s="27">
        <v>33.8125</v>
      </c>
      <c r="I11" s="27">
        <v>48.870822041553744</v>
      </c>
      <c r="J11" s="13">
        <v>1</v>
      </c>
      <c r="K11" s="13">
        <v>4</v>
      </c>
      <c r="L11" s="13">
        <v>9</v>
      </c>
      <c r="M11" s="13"/>
      <c r="N11" s="13">
        <v>1.1000000000000001</v>
      </c>
      <c r="O11" s="13">
        <v>7</v>
      </c>
      <c r="P11" s="13">
        <v>0</v>
      </c>
      <c r="Q11" s="13">
        <v>6</v>
      </c>
      <c r="R11" s="13">
        <v>0</v>
      </c>
      <c r="S11" s="27"/>
      <c r="T11" s="13"/>
      <c r="U11" s="13"/>
      <c r="V11" s="27">
        <v>5.4545454545454541</v>
      </c>
      <c r="W11" s="27"/>
    </row>
    <row r="12" spans="1:23">
      <c r="A12" s="4" t="s">
        <v>35</v>
      </c>
      <c r="B12" s="13">
        <v>10</v>
      </c>
      <c r="C12" s="13">
        <v>12</v>
      </c>
      <c r="D12" s="13">
        <v>5</v>
      </c>
      <c r="E12" s="13" t="s">
        <v>36</v>
      </c>
      <c r="F12" s="13">
        <v>17</v>
      </c>
      <c r="G12" s="13">
        <v>122</v>
      </c>
      <c r="H12" s="27">
        <v>2.4285714285714284</v>
      </c>
      <c r="I12" s="27">
        <v>13.934426229508196</v>
      </c>
      <c r="J12" s="13"/>
      <c r="K12" s="13"/>
      <c r="L12" s="13">
        <v>6</v>
      </c>
      <c r="M12" s="13"/>
      <c r="N12" s="13">
        <v>291.39999999999998</v>
      </c>
      <c r="O12" s="13">
        <v>1750</v>
      </c>
      <c r="P12" s="13">
        <v>65</v>
      </c>
      <c r="Q12" s="13">
        <v>930</v>
      </c>
      <c r="R12" s="13">
        <v>32</v>
      </c>
      <c r="S12" s="27">
        <v>29.0625</v>
      </c>
      <c r="T12" s="13" t="s">
        <v>37</v>
      </c>
      <c r="U12" s="13">
        <v>1</v>
      </c>
      <c r="V12" s="27">
        <v>3.191489361702128</v>
      </c>
      <c r="W12" s="27">
        <v>54.6875</v>
      </c>
    </row>
    <row r="13" spans="1:23">
      <c r="A13" s="4" t="s">
        <v>38</v>
      </c>
      <c r="B13" s="13">
        <v>7</v>
      </c>
      <c r="C13" s="13">
        <v>10</v>
      </c>
      <c r="D13" s="13">
        <v>2</v>
      </c>
      <c r="E13" s="13">
        <v>31</v>
      </c>
      <c r="F13" s="13">
        <v>83</v>
      </c>
      <c r="G13" s="13">
        <v>219</v>
      </c>
      <c r="H13" s="27">
        <v>10.375</v>
      </c>
      <c r="I13" s="27">
        <v>37.899543378995432</v>
      </c>
      <c r="J13" s="13"/>
      <c r="K13" s="13"/>
      <c r="L13" s="13">
        <v>4</v>
      </c>
      <c r="M13" s="13"/>
      <c r="N13" s="13">
        <v>132</v>
      </c>
      <c r="O13" s="13">
        <v>792</v>
      </c>
      <c r="P13" s="13">
        <v>29</v>
      </c>
      <c r="Q13" s="13">
        <v>438</v>
      </c>
      <c r="R13" s="13">
        <v>8</v>
      </c>
      <c r="S13" s="27">
        <v>54.75</v>
      </c>
      <c r="T13" s="13" t="s">
        <v>39</v>
      </c>
      <c r="U13" s="13"/>
      <c r="V13" s="27">
        <v>3.3181818181818183</v>
      </c>
      <c r="W13" s="27">
        <v>99</v>
      </c>
    </row>
    <row r="14" spans="1:23">
      <c r="A14" s="4" t="s">
        <v>40</v>
      </c>
      <c r="B14" s="13">
        <v>2</v>
      </c>
      <c r="C14" s="13">
        <v>3</v>
      </c>
      <c r="D14" s="13">
        <v>0</v>
      </c>
      <c r="E14" s="13">
        <v>6</v>
      </c>
      <c r="F14" s="13">
        <v>13</v>
      </c>
      <c r="G14" s="13">
        <v>28</v>
      </c>
      <c r="H14" s="27">
        <v>4.333333333333333</v>
      </c>
      <c r="I14" s="27">
        <v>46.428571428571431</v>
      </c>
      <c r="J14" s="13"/>
      <c r="K14" s="13"/>
      <c r="L14" s="13"/>
      <c r="M14" s="13"/>
      <c r="N14" s="13">
        <v>35</v>
      </c>
      <c r="O14" s="13">
        <v>210</v>
      </c>
      <c r="P14" s="13">
        <v>9</v>
      </c>
      <c r="Q14" s="13">
        <v>118</v>
      </c>
      <c r="R14" s="13">
        <v>2</v>
      </c>
      <c r="S14" s="27">
        <v>59</v>
      </c>
      <c r="T14" s="13" t="s">
        <v>41</v>
      </c>
      <c r="U14" s="13"/>
      <c r="V14" s="27">
        <v>3.3714285714285714</v>
      </c>
      <c r="W14" s="27">
        <v>105</v>
      </c>
    </row>
    <row r="15" spans="1:23">
      <c r="A15" s="4" t="s">
        <v>42</v>
      </c>
      <c r="B15" s="13">
        <v>6</v>
      </c>
      <c r="C15" s="13">
        <v>10</v>
      </c>
      <c r="D15" s="13">
        <v>1</v>
      </c>
      <c r="E15" s="13" t="s">
        <v>43</v>
      </c>
      <c r="F15" s="13">
        <v>272</v>
      </c>
      <c r="G15" s="13">
        <v>531</v>
      </c>
      <c r="H15" s="27">
        <v>30.222222222222221</v>
      </c>
      <c r="I15" s="27">
        <v>51.224105461393599</v>
      </c>
      <c r="J15" s="13"/>
      <c r="K15" s="13">
        <v>2</v>
      </c>
      <c r="L15" s="13">
        <v>11</v>
      </c>
      <c r="M15" s="13"/>
      <c r="N15" s="13"/>
      <c r="O15" s="13"/>
      <c r="P15" s="13"/>
      <c r="Q15" s="13"/>
      <c r="R15" s="13"/>
      <c r="S15" s="27"/>
      <c r="T15" s="13"/>
      <c r="U15" s="13"/>
      <c r="V15" s="27"/>
      <c r="W15" s="27"/>
    </row>
    <row r="16" spans="1:23">
      <c r="A16" s="4" t="s">
        <v>44</v>
      </c>
      <c r="B16" s="13">
        <v>3</v>
      </c>
      <c r="C16" s="13">
        <v>6</v>
      </c>
      <c r="D16" s="13">
        <v>0</v>
      </c>
      <c r="E16" s="13">
        <v>107</v>
      </c>
      <c r="F16" s="13">
        <v>237</v>
      </c>
      <c r="G16" s="13">
        <v>580</v>
      </c>
      <c r="H16" s="27">
        <v>39.5</v>
      </c>
      <c r="I16" s="27">
        <v>40.862068965517238</v>
      </c>
      <c r="J16" s="13">
        <v>1</v>
      </c>
      <c r="K16" s="13">
        <v>2</v>
      </c>
      <c r="L16" s="13">
        <v>3</v>
      </c>
      <c r="M16" s="13"/>
      <c r="N16" s="13">
        <v>19</v>
      </c>
      <c r="O16" s="13">
        <v>114</v>
      </c>
      <c r="P16" s="13">
        <v>4</v>
      </c>
      <c r="Q16" s="13">
        <v>56</v>
      </c>
      <c r="R16" s="13">
        <v>0</v>
      </c>
      <c r="S16" s="27"/>
      <c r="T16" s="13"/>
      <c r="U16" s="13"/>
      <c r="V16" s="27">
        <v>2.9473684210526314</v>
      </c>
      <c r="W16" s="27"/>
    </row>
    <row r="17" spans="1:24">
      <c r="A17" s="4" t="s">
        <v>45</v>
      </c>
      <c r="B17" s="13">
        <v>2</v>
      </c>
      <c r="C17" s="13">
        <v>1</v>
      </c>
      <c r="D17" s="13">
        <v>0</v>
      </c>
      <c r="E17" s="13">
        <v>10</v>
      </c>
      <c r="F17" s="13">
        <v>10</v>
      </c>
      <c r="G17" s="13">
        <v>25</v>
      </c>
      <c r="H17" s="27">
        <v>10</v>
      </c>
      <c r="I17" s="27">
        <v>40</v>
      </c>
      <c r="J17" s="13"/>
      <c r="K17" s="13"/>
      <c r="L17" s="13"/>
      <c r="M17" s="13"/>
      <c r="N17" s="13">
        <v>39</v>
      </c>
      <c r="O17" s="13">
        <v>234</v>
      </c>
      <c r="P17" s="13">
        <v>8</v>
      </c>
      <c r="Q17" s="13">
        <v>153</v>
      </c>
      <c r="R17" s="13">
        <v>4</v>
      </c>
      <c r="S17" s="27">
        <v>38.25</v>
      </c>
      <c r="T17" s="13" t="s">
        <v>46</v>
      </c>
      <c r="U17" s="13"/>
      <c r="V17" s="27">
        <v>3.9230769230769229</v>
      </c>
      <c r="W17" s="27">
        <v>58.5</v>
      </c>
    </row>
    <row r="18" spans="1:24">
      <c r="A18" s="4" t="s">
        <v>47</v>
      </c>
      <c r="B18" s="13">
        <v>9</v>
      </c>
      <c r="C18" s="13">
        <v>17</v>
      </c>
      <c r="D18" s="13">
        <v>2</v>
      </c>
      <c r="E18" s="13">
        <v>61</v>
      </c>
      <c r="F18" s="13">
        <v>571</v>
      </c>
      <c r="G18" s="13">
        <v>1058</v>
      </c>
      <c r="H18" s="27">
        <v>38.06666666666667</v>
      </c>
      <c r="I18" s="27">
        <v>53.969754253308132</v>
      </c>
      <c r="J18" s="13"/>
      <c r="K18" s="13">
        <v>2</v>
      </c>
      <c r="L18" s="13">
        <v>2</v>
      </c>
      <c r="M18" s="13"/>
      <c r="N18" s="13">
        <v>12</v>
      </c>
      <c r="O18" s="13">
        <v>72</v>
      </c>
      <c r="P18" s="13">
        <v>1</v>
      </c>
      <c r="Q18" s="13">
        <v>63</v>
      </c>
      <c r="R18" s="13">
        <v>1</v>
      </c>
      <c r="S18" s="27">
        <v>63</v>
      </c>
      <c r="T18" s="13" t="s">
        <v>48</v>
      </c>
      <c r="U18" s="13"/>
      <c r="V18" s="27">
        <v>5.25</v>
      </c>
      <c r="W18" s="27">
        <v>72</v>
      </c>
    </row>
    <row r="19" spans="1:24">
      <c r="A19" s="4" t="s">
        <v>49</v>
      </c>
      <c r="B19" s="13">
        <v>4</v>
      </c>
      <c r="C19" s="13">
        <v>7</v>
      </c>
      <c r="D19" s="13">
        <v>0</v>
      </c>
      <c r="E19" s="13">
        <v>32</v>
      </c>
      <c r="F19" s="13">
        <v>122</v>
      </c>
      <c r="G19" s="13">
        <v>272</v>
      </c>
      <c r="H19" s="27">
        <v>17.428571428571427</v>
      </c>
      <c r="I19" s="27">
        <v>44.852941176470587</v>
      </c>
      <c r="J19" s="13"/>
      <c r="K19" s="13"/>
      <c r="L19" s="13">
        <v>3</v>
      </c>
      <c r="M19" s="13"/>
      <c r="N19" s="13">
        <v>90.1</v>
      </c>
      <c r="O19" s="13">
        <v>541</v>
      </c>
      <c r="P19" s="13">
        <v>13</v>
      </c>
      <c r="Q19" s="13">
        <v>318</v>
      </c>
      <c r="R19" s="13">
        <v>11</v>
      </c>
      <c r="S19" s="27">
        <v>28.90909090909091</v>
      </c>
      <c r="T19" s="13" t="s">
        <v>50</v>
      </c>
      <c r="U19" s="13" t="s">
        <v>30</v>
      </c>
      <c r="V19" s="27">
        <v>3.5294117647058827</v>
      </c>
      <c r="W19" s="27">
        <v>49.18181818181818</v>
      </c>
    </row>
    <row r="20" spans="1:24">
      <c r="A20" s="4" t="s">
        <v>51</v>
      </c>
      <c r="B20" s="13">
        <v>10</v>
      </c>
      <c r="C20" s="13">
        <v>20</v>
      </c>
      <c r="D20" s="13">
        <v>1</v>
      </c>
      <c r="E20" s="13" t="s">
        <v>52</v>
      </c>
      <c r="F20" s="13">
        <v>680</v>
      </c>
      <c r="G20" s="13">
        <v>1384</v>
      </c>
      <c r="H20" s="27">
        <v>35.789473684210527</v>
      </c>
      <c r="I20" s="27">
        <v>49.132947976878611</v>
      </c>
      <c r="J20" s="13">
        <v>1</v>
      </c>
      <c r="K20" s="13">
        <v>4</v>
      </c>
      <c r="L20" s="13">
        <v>11</v>
      </c>
      <c r="M20" s="13"/>
      <c r="N20" s="13">
        <v>47.5</v>
      </c>
      <c r="O20" s="13">
        <v>287</v>
      </c>
      <c r="P20" s="13">
        <v>5</v>
      </c>
      <c r="Q20" s="13">
        <v>201</v>
      </c>
      <c r="R20" s="13">
        <v>1</v>
      </c>
      <c r="S20" s="27">
        <v>201</v>
      </c>
      <c r="T20" s="13" t="s">
        <v>53</v>
      </c>
      <c r="U20" s="13"/>
      <c r="V20" s="27">
        <v>4.2315789473684209</v>
      </c>
      <c r="W20" s="27">
        <v>287</v>
      </c>
    </row>
    <row r="21" spans="1:24">
      <c r="A21" s="4" t="s">
        <v>54</v>
      </c>
      <c r="B21" s="13">
        <v>7</v>
      </c>
      <c r="C21" s="13">
        <v>13</v>
      </c>
      <c r="D21" s="13">
        <v>2</v>
      </c>
      <c r="E21" s="13">
        <v>104</v>
      </c>
      <c r="F21" s="13">
        <v>462</v>
      </c>
      <c r="G21" s="13">
        <v>684</v>
      </c>
      <c r="H21" s="27">
        <v>42</v>
      </c>
      <c r="I21" s="27">
        <v>67.543859649122808</v>
      </c>
      <c r="J21" s="13">
        <v>2</v>
      </c>
      <c r="K21" s="13">
        <v>2</v>
      </c>
      <c r="L21" s="13">
        <v>14</v>
      </c>
      <c r="M21" s="13"/>
      <c r="N21" s="13"/>
      <c r="O21" s="13"/>
      <c r="P21" s="13"/>
      <c r="Q21" s="13"/>
      <c r="R21" s="13"/>
      <c r="S21" s="27"/>
      <c r="T21" s="13"/>
      <c r="U21" s="13"/>
      <c r="V21" s="27"/>
      <c r="W21" s="27"/>
    </row>
    <row r="22" spans="1:24">
      <c r="A22" s="25"/>
      <c r="B22" s="28"/>
      <c r="C22" s="28"/>
      <c r="D22" s="28"/>
      <c r="E22" s="28"/>
      <c r="F22" s="28"/>
      <c r="G22" s="28"/>
      <c r="H22" s="42"/>
      <c r="I22" s="42"/>
      <c r="J22" s="28"/>
      <c r="K22" s="28"/>
      <c r="L22" s="28"/>
      <c r="M22" s="28"/>
      <c r="N22" s="28"/>
      <c r="O22" s="28"/>
      <c r="P22" s="28"/>
      <c r="Q22" s="28"/>
      <c r="R22" s="28"/>
      <c r="S22" s="42"/>
      <c r="T22" s="28"/>
      <c r="U22" s="28"/>
      <c r="V22" s="42"/>
      <c r="W22" s="42"/>
    </row>
    <row r="23" spans="1:24" ht="15.75">
      <c r="A23" s="32" t="s">
        <v>103</v>
      </c>
      <c r="B23" s="28"/>
      <c r="C23" s="28"/>
      <c r="D23" s="28"/>
      <c r="E23" s="28"/>
      <c r="F23" s="28"/>
      <c r="G23" s="28"/>
      <c r="H23" s="42"/>
      <c r="I23" s="42"/>
      <c r="J23" s="28"/>
      <c r="K23" s="28"/>
      <c r="L23" s="28"/>
      <c r="M23" s="28"/>
      <c r="N23" s="28"/>
      <c r="O23" s="28"/>
      <c r="P23" s="28"/>
      <c r="Q23" s="28"/>
      <c r="R23" s="28"/>
      <c r="S23" s="42"/>
      <c r="T23" s="28"/>
      <c r="U23" s="28"/>
      <c r="V23" s="42"/>
      <c r="W23" s="42"/>
    </row>
    <row r="24" spans="1:24">
      <c r="A24" s="30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26" t="s">
        <v>7</v>
      </c>
      <c r="I24" s="26" t="s">
        <v>8</v>
      </c>
      <c r="J24" s="1">
        <v>100</v>
      </c>
      <c r="K24" s="1">
        <v>50</v>
      </c>
      <c r="L24" s="1" t="s">
        <v>9</v>
      </c>
      <c r="M24" s="1" t="s">
        <v>10</v>
      </c>
      <c r="N24" s="1" t="s">
        <v>11</v>
      </c>
      <c r="O24" s="1" t="s">
        <v>6</v>
      </c>
      <c r="P24" s="1" t="s">
        <v>12</v>
      </c>
      <c r="Q24" s="1" t="s">
        <v>5</v>
      </c>
      <c r="R24" s="1" t="s">
        <v>13</v>
      </c>
      <c r="S24" s="1" t="s">
        <v>7</v>
      </c>
      <c r="T24" s="26" t="s">
        <v>14</v>
      </c>
      <c r="U24" s="1" t="s">
        <v>15</v>
      </c>
      <c r="V24" s="1" t="s">
        <v>16</v>
      </c>
      <c r="W24" s="26" t="s">
        <v>8</v>
      </c>
    </row>
    <row r="25" spans="1:24">
      <c r="A25" s="31" t="s">
        <v>17</v>
      </c>
      <c r="B25" s="13">
        <v>1</v>
      </c>
      <c r="C25" s="13">
        <v>2</v>
      </c>
      <c r="D25" s="13">
        <v>0</v>
      </c>
      <c r="E25" s="13">
        <v>27</v>
      </c>
      <c r="F25" s="13">
        <v>28</v>
      </c>
      <c r="G25" s="13">
        <v>63</v>
      </c>
      <c r="H25" s="27">
        <v>14</v>
      </c>
      <c r="I25" s="27">
        <v>44.444444444444443</v>
      </c>
      <c r="J25" s="1"/>
      <c r="K25" s="1"/>
      <c r="L25" s="1"/>
      <c r="M25" s="4"/>
      <c r="N25" s="1"/>
      <c r="O25" s="1"/>
      <c r="P25" s="1"/>
      <c r="Q25" s="1"/>
      <c r="R25" s="1"/>
      <c r="S25" s="1"/>
      <c r="T25" s="1"/>
      <c r="U25" s="26"/>
      <c r="V25" s="1"/>
      <c r="W25" s="1"/>
      <c r="X25" s="3"/>
    </row>
    <row r="26" spans="1:24">
      <c r="A26" s="31" t="s">
        <v>18</v>
      </c>
      <c r="B26" s="13">
        <v>55</v>
      </c>
      <c r="C26" s="13">
        <v>93</v>
      </c>
      <c r="D26" s="13">
        <v>10</v>
      </c>
      <c r="E26" s="13">
        <v>101</v>
      </c>
      <c r="F26" s="13">
        <v>1859</v>
      </c>
      <c r="G26" s="13">
        <v>4221</v>
      </c>
      <c r="H26" s="27">
        <v>22.397590361445783</v>
      </c>
      <c r="I26" s="27">
        <v>44.041696280502251</v>
      </c>
      <c r="J26" s="13">
        <v>1</v>
      </c>
      <c r="K26" s="13">
        <v>8</v>
      </c>
      <c r="L26" s="13">
        <v>42</v>
      </c>
      <c r="M26" s="4"/>
      <c r="N26" s="13">
        <v>1280.5</v>
      </c>
      <c r="O26" s="13">
        <v>7685</v>
      </c>
      <c r="P26" s="13">
        <v>166</v>
      </c>
      <c r="Q26" s="13">
        <v>4419</v>
      </c>
      <c r="R26" s="13">
        <v>127</v>
      </c>
      <c r="S26" s="27">
        <v>34.795275590551178</v>
      </c>
      <c r="T26" s="13" t="s">
        <v>86</v>
      </c>
      <c r="U26" s="43" t="s">
        <v>96</v>
      </c>
      <c r="V26" s="27">
        <v>3.4509957048028115</v>
      </c>
      <c r="W26" s="13">
        <v>60.51</v>
      </c>
      <c r="X26" s="3"/>
    </row>
    <row r="27" spans="1:24">
      <c r="A27" s="31" t="s">
        <v>20</v>
      </c>
      <c r="B27" s="13">
        <v>15</v>
      </c>
      <c r="C27" s="13">
        <v>27</v>
      </c>
      <c r="D27" s="13">
        <v>5</v>
      </c>
      <c r="E27" s="13">
        <v>171</v>
      </c>
      <c r="F27" s="13">
        <v>1159</v>
      </c>
      <c r="G27" s="13">
        <v>1857</v>
      </c>
      <c r="H27" s="27">
        <v>52.68181818181818</v>
      </c>
      <c r="I27" s="27">
        <v>62.412493268712979</v>
      </c>
      <c r="J27" s="13">
        <v>3</v>
      </c>
      <c r="K27" s="13">
        <v>5</v>
      </c>
      <c r="L27" s="13">
        <v>26</v>
      </c>
      <c r="M27" s="4"/>
      <c r="N27" s="13">
        <v>19</v>
      </c>
      <c r="O27" s="13">
        <v>114</v>
      </c>
      <c r="P27" s="13">
        <v>3</v>
      </c>
      <c r="Q27" s="13">
        <v>94</v>
      </c>
      <c r="R27" s="13">
        <v>0</v>
      </c>
      <c r="S27" s="27"/>
      <c r="T27" s="13"/>
      <c r="U27" s="43"/>
      <c r="V27" s="27">
        <v>4.95</v>
      </c>
      <c r="W27" s="27"/>
      <c r="X27" s="3"/>
    </row>
    <row r="28" spans="1:24">
      <c r="A28" s="31" t="s">
        <v>21</v>
      </c>
      <c r="B28" s="13">
        <v>58</v>
      </c>
      <c r="C28" s="13">
        <v>91</v>
      </c>
      <c r="D28" s="13">
        <v>16</v>
      </c>
      <c r="E28" s="13">
        <v>118</v>
      </c>
      <c r="F28" s="13">
        <v>2367</v>
      </c>
      <c r="G28" s="13">
        <v>5456</v>
      </c>
      <c r="H28" s="27">
        <v>31.56</v>
      </c>
      <c r="I28" s="27">
        <v>43.383431085043988</v>
      </c>
      <c r="J28" s="13">
        <v>1</v>
      </c>
      <c r="K28" s="13">
        <v>17</v>
      </c>
      <c r="L28" s="13">
        <v>33</v>
      </c>
      <c r="M28" s="4"/>
      <c r="N28" s="13">
        <v>1394.3</v>
      </c>
      <c r="O28" s="13">
        <v>8367</v>
      </c>
      <c r="P28" s="13">
        <v>365</v>
      </c>
      <c r="Q28" s="13">
        <v>3769</v>
      </c>
      <c r="R28" s="13">
        <v>119</v>
      </c>
      <c r="S28" s="27">
        <v>31.672268907563026</v>
      </c>
      <c r="T28" s="13" t="s">
        <v>88</v>
      </c>
      <c r="U28" s="43">
        <v>2</v>
      </c>
      <c r="V28" s="27">
        <v>2.7</v>
      </c>
      <c r="W28" s="27">
        <v>70.31</v>
      </c>
      <c r="X28" s="3"/>
    </row>
    <row r="29" spans="1:24">
      <c r="A29" s="31" t="s">
        <v>24</v>
      </c>
      <c r="B29" s="13">
        <v>77</v>
      </c>
      <c r="C29" s="13">
        <v>140</v>
      </c>
      <c r="D29" s="13">
        <v>13</v>
      </c>
      <c r="E29" s="13" t="s">
        <v>89</v>
      </c>
      <c r="F29" s="13">
        <v>5597</v>
      </c>
      <c r="G29" s="13">
        <v>11032</v>
      </c>
      <c r="H29" s="27">
        <v>44.070866141732282</v>
      </c>
      <c r="I29" s="27">
        <v>50.734227701232783</v>
      </c>
      <c r="J29" s="13">
        <v>8</v>
      </c>
      <c r="K29" s="13">
        <v>33</v>
      </c>
      <c r="L29" s="13">
        <v>54</v>
      </c>
      <c r="M29" s="4"/>
      <c r="N29" s="13">
        <v>110.1</v>
      </c>
      <c r="O29" s="13">
        <v>661</v>
      </c>
      <c r="P29" s="13">
        <v>25</v>
      </c>
      <c r="Q29" s="13">
        <v>392</v>
      </c>
      <c r="R29" s="13">
        <v>11</v>
      </c>
      <c r="S29" s="27">
        <v>35.636363636363633</v>
      </c>
      <c r="T29" s="13" t="s">
        <v>90</v>
      </c>
      <c r="U29" s="43"/>
      <c r="V29" s="27">
        <v>3.5603996366939148</v>
      </c>
      <c r="W29" s="27">
        <v>60.09</v>
      </c>
      <c r="X29" s="3"/>
    </row>
    <row r="30" spans="1:24">
      <c r="A30" s="31" t="s">
        <v>25</v>
      </c>
      <c r="B30" s="13">
        <v>6</v>
      </c>
      <c r="C30" s="13">
        <v>8</v>
      </c>
      <c r="D30" s="13">
        <v>3</v>
      </c>
      <c r="E30" s="13" t="s">
        <v>69</v>
      </c>
      <c r="F30" s="13">
        <v>13</v>
      </c>
      <c r="G30" s="13">
        <v>70</v>
      </c>
      <c r="H30" s="27">
        <v>2.6</v>
      </c>
      <c r="I30" s="27">
        <v>18.571428571428573</v>
      </c>
      <c r="J30" s="13"/>
      <c r="K30" s="13"/>
      <c r="L30" s="13"/>
      <c r="M30" s="4"/>
      <c r="N30" s="13">
        <v>134.30000000000001</v>
      </c>
      <c r="O30" s="13">
        <v>807</v>
      </c>
      <c r="P30" s="13">
        <v>20</v>
      </c>
      <c r="Q30" s="13">
        <v>522</v>
      </c>
      <c r="R30" s="13">
        <v>11</v>
      </c>
      <c r="S30" s="27">
        <v>47.454545454545453</v>
      </c>
      <c r="T30" s="13" t="s">
        <v>91</v>
      </c>
      <c r="U30" s="43"/>
      <c r="V30" s="27">
        <v>3.8868205510052118</v>
      </c>
      <c r="W30" s="27">
        <v>73.36363636363636</v>
      </c>
      <c r="X30" s="3"/>
    </row>
    <row r="31" spans="1:24">
      <c r="A31" s="31" t="s">
        <v>28</v>
      </c>
      <c r="B31" s="13">
        <v>9</v>
      </c>
      <c r="C31" s="13">
        <v>10</v>
      </c>
      <c r="D31" s="13">
        <v>2</v>
      </c>
      <c r="E31" s="13">
        <v>51</v>
      </c>
      <c r="F31" s="13">
        <v>137</v>
      </c>
      <c r="G31" s="13">
        <v>170</v>
      </c>
      <c r="H31" s="27">
        <v>17.125</v>
      </c>
      <c r="I31" s="27">
        <v>80.588235294117652</v>
      </c>
      <c r="J31" s="13"/>
      <c r="K31" s="13">
        <v>1</v>
      </c>
      <c r="L31" s="13">
        <v>3</v>
      </c>
      <c r="M31" s="4"/>
      <c r="N31" s="13">
        <v>232.1</v>
      </c>
      <c r="O31" s="13">
        <v>1393</v>
      </c>
      <c r="P31" s="13">
        <v>56</v>
      </c>
      <c r="Q31" s="13">
        <v>685</v>
      </c>
      <c r="R31" s="13">
        <v>37</v>
      </c>
      <c r="S31" s="27">
        <v>18.513513513513512</v>
      </c>
      <c r="T31" s="13" t="s">
        <v>29</v>
      </c>
      <c r="U31" s="43" t="s">
        <v>87</v>
      </c>
      <c r="V31" s="27">
        <v>2.951314088754847</v>
      </c>
      <c r="W31" s="27">
        <v>37.64</v>
      </c>
      <c r="X31" s="3"/>
    </row>
    <row r="32" spans="1:24">
      <c r="A32" s="31" t="s">
        <v>31</v>
      </c>
      <c r="B32" s="13">
        <v>4</v>
      </c>
      <c r="C32" s="13">
        <v>3</v>
      </c>
      <c r="D32" s="13">
        <v>2</v>
      </c>
      <c r="E32" s="13" t="s">
        <v>32</v>
      </c>
      <c r="F32" s="13">
        <v>38</v>
      </c>
      <c r="G32" s="13">
        <v>51</v>
      </c>
      <c r="H32" s="27">
        <v>38</v>
      </c>
      <c r="I32" s="27">
        <v>74.509803921568633</v>
      </c>
      <c r="J32" s="13"/>
      <c r="K32" s="13"/>
      <c r="L32" s="13"/>
      <c r="M32" s="4"/>
      <c r="N32" s="13">
        <v>110.3</v>
      </c>
      <c r="O32" s="13">
        <v>663</v>
      </c>
      <c r="P32" s="13">
        <v>12</v>
      </c>
      <c r="Q32" s="13">
        <v>397</v>
      </c>
      <c r="R32" s="13">
        <v>6</v>
      </c>
      <c r="S32" s="27">
        <v>66.166666666666671</v>
      </c>
      <c r="T32" s="13" t="s">
        <v>33</v>
      </c>
      <c r="U32" s="44"/>
      <c r="V32" s="27">
        <v>3.5992747053490484</v>
      </c>
      <c r="W32" s="27">
        <v>110.5</v>
      </c>
      <c r="X32" s="3"/>
    </row>
    <row r="33" spans="1:24">
      <c r="A33" s="31" t="s">
        <v>34</v>
      </c>
      <c r="B33" s="13">
        <v>15</v>
      </c>
      <c r="C33" s="13">
        <v>24</v>
      </c>
      <c r="D33" s="13">
        <v>1</v>
      </c>
      <c r="E33" s="13">
        <v>145</v>
      </c>
      <c r="F33" s="13">
        <v>741</v>
      </c>
      <c r="G33" s="13">
        <v>1544</v>
      </c>
      <c r="H33" s="27">
        <v>32.217391304347828</v>
      </c>
      <c r="I33" s="27">
        <v>47.99222797927461</v>
      </c>
      <c r="J33" s="13">
        <v>1</v>
      </c>
      <c r="K33" s="13">
        <v>6</v>
      </c>
      <c r="L33" s="13">
        <v>22</v>
      </c>
      <c r="M33" s="4"/>
      <c r="N33" s="13">
        <v>1.1000000000000001</v>
      </c>
      <c r="O33" s="13">
        <v>7</v>
      </c>
      <c r="P33" s="13">
        <v>0</v>
      </c>
      <c r="Q33" s="13">
        <v>6</v>
      </c>
      <c r="R33" s="13">
        <v>0</v>
      </c>
      <c r="S33" s="27"/>
      <c r="T33" s="13"/>
      <c r="U33" s="44"/>
      <c r="V33" s="27">
        <v>5.45</v>
      </c>
      <c r="W33" s="27"/>
      <c r="X33" s="3"/>
    </row>
    <row r="34" spans="1:24">
      <c r="A34" s="31" t="s">
        <v>35</v>
      </c>
      <c r="B34" s="13">
        <v>20</v>
      </c>
      <c r="C34" s="13">
        <v>21</v>
      </c>
      <c r="D34" s="13">
        <v>8</v>
      </c>
      <c r="E34" s="13">
        <v>20</v>
      </c>
      <c r="F34" s="13">
        <v>67</v>
      </c>
      <c r="G34" s="13">
        <v>329</v>
      </c>
      <c r="H34" s="27">
        <v>5.1538461538461542</v>
      </c>
      <c r="I34" s="27">
        <v>20.364741641337385</v>
      </c>
      <c r="J34" s="13"/>
      <c r="K34" s="13"/>
      <c r="L34" s="13">
        <v>8</v>
      </c>
      <c r="M34" s="4"/>
      <c r="N34" s="13">
        <v>498.1</v>
      </c>
      <c r="O34" s="13">
        <v>2989</v>
      </c>
      <c r="P34" s="13">
        <v>116</v>
      </c>
      <c r="Q34" s="13">
        <v>1611</v>
      </c>
      <c r="R34" s="13">
        <v>51</v>
      </c>
      <c r="S34" s="27">
        <v>31.588235294117649</v>
      </c>
      <c r="T34" s="13" t="s">
        <v>37</v>
      </c>
      <c r="U34" s="43">
        <v>1</v>
      </c>
      <c r="V34" s="27">
        <v>3.2342903031519774</v>
      </c>
      <c r="W34" s="27">
        <v>58.61</v>
      </c>
      <c r="X34" s="3"/>
    </row>
    <row r="35" spans="1:24">
      <c r="A35" s="31" t="s">
        <v>38</v>
      </c>
      <c r="B35" s="13">
        <v>17</v>
      </c>
      <c r="C35" s="13">
        <v>24</v>
      </c>
      <c r="D35" s="13">
        <v>5</v>
      </c>
      <c r="E35" s="13">
        <v>102</v>
      </c>
      <c r="F35" s="13">
        <v>393</v>
      </c>
      <c r="G35" s="13">
        <v>874</v>
      </c>
      <c r="H35" s="27">
        <v>20.684210526315791</v>
      </c>
      <c r="I35" s="27">
        <v>44.965675057208237</v>
      </c>
      <c r="J35" s="13">
        <v>1</v>
      </c>
      <c r="K35" s="13">
        <v>1</v>
      </c>
      <c r="L35" s="13">
        <v>7</v>
      </c>
      <c r="M35" s="4"/>
      <c r="N35" s="13">
        <v>414</v>
      </c>
      <c r="O35" s="13">
        <v>2484</v>
      </c>
      <c r="P35" s="13">
        <v>78</v>
      </c>
      <c r="Q35" s="13">
        <v>1460</v>
      </c>
      <c r="R35" s="13">
        <v>31</v>
      </c>
      <c r="S35" s="27">
        <v>47.096774193548384</v>
      </c>
      <c r="T35" s="13" t="s">
        <v>92</v>
      </c>
      <c r="U35" s="43" t="s">
        <v>30</v>
      </c>
      <c r="V35" s="27">
        <v>3.5265700483091789</v>
      </c>
      <c r="W35" s="27">
        <v>80.12</v>
      </c>
      <c r="X35" s="3"/>
    </row>
    <row r="36" spans="1:24">
      <c r="A36" s="31" t="s">
        <v>40</v>
      </c>
      <c r="B36" s="13">
        <v>2</v>
      </c>
      <c r="C36" s="13">
        <v>3</v>
      </c>
      <c r="D36" s="13">
        <v>0</v>
      </c>
      <c r="E36" s="13">
        <v>6</v>
      </c>
      <c r="F36" s="13">
        <v>13</v>
      </c>
      <c r="G36" s="13">
        <v>28</v>
      </c>
      <c r="H36" s="27">
        <v>4.333333333333333</v>
      </c>
      <c r="I36" s="27">
        <v>46.428571428571431</v>
      </c>
      <c r="J36" s="13"/>
      <c r="K36" s="13"/>
      <c r="L36" s="13"/>
      <c r="M36" s="4"/>
      <c r="N36" s="13">
        <v>35</v>
      </c>
      <c r="O36" s="13">
        <v>210</v>
      </c>
      <c r="P36" s="13">
        <v>9</v>
      </c>
      <c r="Q36" s="13">
        <v>118</v>
      </c>
      <c r="R36" s="13">
        <v>2</v>
      </c>
      <c r="S36" s="27">
        <v>59</v>
      </c>
      <c r="T36" s="13" t="s">
        <v>41</v>
      </c>
      <c r="U36" s="43"/>
      <c r="V36" s="27">
        <v>3.3714285714285714</v>
      </c>
      <c r="W36" s="27">
        <v>105</v>
      </c>
      <c r="X36" s="3"/>
    </row>
    <row r="37" spans="1:24">
      <c r="A37" s="31" t="s">
        <v>42</v>
      </c>
      <c r="B37" s="13">
        <v>6</v>
      </c>
      <c r="C37" s="13">
        <v>10</v>
      </c>
      <c r="D37" s="13">
        <v>1</v>
      </c>
      <c r="E37" s="13" t="s">
        <v>43</v>
      </c>
      <c r="F37" s="13">
        <v>272</v>
      </c>
      <c r="G37" s="13">
        <v>531</v>
      </c>
      <c r="H37" s="27">
        <v>30.222222222222221</v>
      </c>
      <c r="I37" s="27">
        <v>51.224105461393599</v>
      </c>
      <c r="J37" s="13"/>
      <c r="K37" s="13">
        <v>2</v>
      </c>
      <c r="L37" s="13">
        <v>11</v>
      </c>
      <c r="M37" s="4"/>
      <c r="N37" s="13"/>
      <c r="O37" s="13"/>
      <c r="P37" s="13"/>
      <c r="Q37" s="13"/>
      <c r="R37" s="13"/>
      <c r="S37" s="27"/>
      <c r="T37" s="13"/>
      <c r="U37" s="43"/>
      <c r="V37" s="27"/>
      <c r="W37" s="27"/>
      <c r="X37" s="3"/>
    </row>
    <row r="38" spans="1:24">
      <c r="A38" s="31" t="s">
        <v>44</v>
      </c>
      <c r="B38" s="13">
        <v>21</v>
      </c>
      <c r="C38" s="13">
        <v>40</v>
      </c>
      <c r="D38" s="13">
        <v>3</v>
      </c>
      <c r="E38" s="13">
        <v>134</v>
      </c>
      <c r="F38" s="13">
        <v>1231</v>
      </c>
      <c r="G38" s="13">
        <v>2851</v>
      </c>
      <c r="H38" s="27">
        <v>33.270270270270274</v>
      </c>
      <c r="I38" s="27">
        <v>43.177832339529985</v>
      </c>
      <c r="J38" s="13">
        <v>3</v>
      </c>
      <c r="K38" s="13">
        <v>7</v>
      </c>
      <c r="L38" s="13">
        <v>18</v>
      </c>
      <c r="M38" s="4"/>
      <c r="N38" s="13">
        <v>282</v>
      </c>
      <c r="O38" s="13">
        <v>1692</v>
      </c>
      <c r="P38" s="13">
        <v>51</v>
      </c>
      <c r="Q38" s="13">
        <v>868</v>
      </c>
      <c r="R38" s="13">
        <v>12</v>
      </c>
      <c r="S38" s="27">
        <v>72.333333333333329</v>
      </c>
      <c r="T38" s="13" t="s">
        <v>93</v>
      </c>
      <c r="U38" s="43"/>
      <c r="V38" s="27">
        <v>3.0780141843971629</v>
      </c>
      <c r="W38" s="27">
        <v>141</v>
      </c>
      <c r="X38" s="3"/>
    </row>
    <row r="39" spans="1:24">
      <c r="A39" s="31" t="s">
        <v>45</v>
      </c>
      <c r="B39" s="13">
        <v>2</v>
      </c>
      <c r="C39" s="13">
        <v>1</v>
      </c>
      <c r="D39" s="13">
        <v>0</v>
      </c>
      <c r="E39" s="13">
        <v>10</v>
      </c>
      <c r="F39" s="13">
        <v>10</v>
      </c>
      <c r="G39" s="13">
        <v>25</v>
      </c>
      <c r="H39" s="27">
        <v>10</v>
      </c>
      <c r="I39" s="27">
        <v>40</v>
      </c>
      <c r="J39" s="13"/>
      <c r="K39" s="13"/>
      <c r="L39" s="13"/>
      <c r="M39" s="4"/>
      <c r="N39" s="13">
        <v>39</v>
      </c>
      <c r="O39" s="13">
        <v>234</v>
      </c>
      <c r="P39" s="13">
        <v>8</v>
      </c>
      <c r="Q39" s="13">
        <v>153</v>
      </c>
      <c r="R39" s="13">
        <v>4</v>
      </c>
      <c r="S39" s="27">
        <v>38.25</v>
      </c>
      <c r="T39" s="13" t="s">
        <v>46</v>
      </c>
      <c r="U39" s="43"/>
      <c r="V39" s="27">
        <v>3.9230769230769229</v>
      </c>
      <c r="W39" s="27">
        <v>58.5</v>
      </c>
      <c r="X39" s="3"/>
    </row>
    <row r="40" spans="1:24">
      <c r="A40" s="31" t="s">
        <v>47</v>
      </c>
      <c r="B40" s="13">
        <v>80</v>
      </c>
      <c r="C40" s="13">
        <v>143</v>
      </c>
      <c r="D40" s="13">
        <v>15</v>
      </c>
      <c r="E40" s="13" t="s">
        <v>94</v>
      </c>
      <c r="F40" s="13">
        <v>4926</v>
      </c>
      <c r="G40" s="13">
        <v>9956</v>
      </c>
      <c r="H40" s="27">
        <v>38.484375</v>
      </c>
      <c r="I40" s="27">
        <v>49.477701888308559</v>
      </c>
      <c r="J40" s="13">
        <v>7</v>
      </c>
      <c r="K40" s="13">
        <v>28</v>
      </c>
      <c r="L40" s="13">
        <v>25</v>
      </c>
      <c r="M40" s="4"/>
      <c r="N40" s="13">
        <v>103</v>
      </c>
      <c r="O40" s="13">
        <v>618</v>
      </c>
      <c r="P40" s="13">
        <v>21</v>
      </c>
      <c r="Q40" s="13">
        <v>344</v>
      </c>
      <c r="R40" s="13">
        <v>4</v>
      </c>
      <c r="S40" s="27">
        <v>86</v>
      </c>
      <c r="T40" s="13" t="s">
        <v>95</v>
      </c>
      <c r="U40" s="43"/>
      <c r="V40" s="27">
        <v>3.3398058252427183</v>
      </c>
      <c r="W40" s="27">
        <v>154.5</v>
      </c>
      <c r="X40" s="3"/>
    </row>
    <row r="41" spans="1:24">
      <c r="A41" s="31" t="s">
        <v>49</v>
      </c>
      <c r="B41" s="13">
        <v>8</v>
      </c>
      <c r="C41" s="13">
        <v>12</v>
      </c>
      <c r="D41" s="13">
        <v>0</v>
      </c>
      <c r="E41" s="13">
        <v>39</v>
      </c>
      <c r="F41" s="13">
        <v>188</v>
      </c>
      <c r="G41" s="13">
        <v>390</v>
      </c>
      <c r="H41" s="27">
        <v>15.666666666666666</v>
      </c>
      <c r="I41" s="27">
        <v>48.205128205128204</v>
      </c>
      <c r="J41" s="13"/>
      <c r="K41" s="13"/>
      <c r="L41" s="13">
        <v>6</v>
      </c>
      <c r="M41" s="4"/>
      <c r="N41" s="13">
        <v>156.39999999999998</v>
      </c>
      <c r="O41" s="13">
        <v>940</v>
      </c>
      <c r="P41" s="13">
        <v>26</v>
      </c>
      <c r="Q41" s="13">
        <v>527</v>
      </c>
      <c r="R41" s="13">
        <v>14</v>
      </c>
      <c r="S41" s="27">
        <v>37.642857142857146</v>
      </c>
      <c r="T41" s="13" t="s">
        <v>50</v>
      </c>
      <c r="U41" s="43" t="s">
        <v>30</v>
      </c>
      <c r="V41" s="27">
        <v>3.3695652173913047</v>
      </c>
      <c r="W41" s="27">
        <v>67.14</v>
      </c>
      <c r="X41" s="3"/>
    </row>
    <row r="42" spans="1:24">
      <c r="A42" s="31" t="s">
        <v>51</v>
      </c>
      <c r="B42" s="13">
        <v>10</v>
      </c>
      <c r="C42" s="13">
        <v>20</v>
      </c>
      <c r="D42" s="13">
        <v>1</v>
      </c>
      <c r="E42" s="13" t="s">
        <v>52</v>
      </c>
      <c r="F42" s="13">
        <v>680</v>
      </c>
      <c r="G42" s="13">
        <v>1384</v>
      </c>
      <c r="H42" s="27">
        <v>35.789473684210527</v>
      </c>
      <c r="I42" s="27">
        <v>49.132947976878611</v>
      </c>
      <c r="J42" s="13">
        <v>1</v>
      </c>
      <c r="K42" s="13">
        <v>4</v>
      </c>
      <c r="L42" s="13">
        <v>11</v>
      </c>
      <c r="M42" s="4"/>
      <c r="N42" s="13">
        <v>47.5</v>
      </c>
      <c r="O42" s="13">
        <v>287</v>
      </c>
      <c r="P42" s="13">
        <v>5</v>
      </c>
      <c r="Q42" s="13">
        <v>201</v>
      </c>
      <c r="R42" s="13">
        <v>1</v>
      </c>
      <c r="S42" s="27">
        <v>201</v>
      </c>
      <c r="T42" s="13" t="s">
        <v>53</v>
      </c>
      <c r="U42" s="43"/>
      <c r="V42" s="27">
        <v>4.2315789473684209</v>
      </c>
      <c r="W42" s="27">
        <v>287</v>
      </c>
      <c r="X42" s="3"/>
    </row>
    <row r="43" spans="1:24">
      <c r="A43" s="31" t="s">
        <v>54</v>
      </c>
      <c r="B43" s="13">
        <v>15</v>
      </c>
      <c r="C43" s="13">
        <v>26</v>
      </c>
      <c r="D43" s="13">
        <v>3</v>
      </c>
      <c r="E43" s="13">
        <v>117</v>
      </c>
      <c r="F43" s="13">
        <v>996</v>
      </c>
      <c r="G43" s="13">
        <v>1577</v>
      </c>
      <c r="H43" s="27">
        <v>43.304347826086953</v>
      </c>
      <c r="I43" s="27">
        <v>63.157894736842103</v>
      </c>
      <c r="J43" s="13">
        <v>3</v>
      </c>
      <c r="K43" s="13">
        <v>4</v>
      </c>
      <c r="L43" s="13">
        <v>40</v>
      </c>
      <c r="M43" s="4"/>
      <c r="N43" s="13"/>
      <c r="O43" s="13"/>
      <c r="P43" s="13"/>
      <c r="Q43" s="13"/>
      <c r="R43" s="13"/>
      <c r="S43" s="13"/>
      <c r="T43" s="13"/>
      <c r="U43" s="43"/>
      <c r="V43" s="27"/>
      <c r="W43" s="27"/>
      <c r="X43" s="3"/>
    </row>
    <row r="44" spans="1:24">
      <c r="A44" s="28"/>
      <c r="B44" s="28"/>
      <c r="C44" s="28"/>
      <c r="D44" s="28"/>
      <c r="E44" s="28"/>
      <c r="F44" s="28"/>
      <c r="G44" s="28"/>
      <c r="H44" s="42"/>
      <c r="I44" s="42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42"/>
      <c r="U44" s="28"/>
      <c r="V44" s="42"/>
      <c r="W44" s="42"/>
      <c r="X44" s="3"/>
    </row>
    <row r="45" spans="1:24" ht="15.75">
      <c r="A45" s="33"/>
      <c r="B45" s="28"/>
      <c r="C45" s="28"/>
      <c r="D45" s="28"/>
      <c r="E45" s="28"/>
      <c r="F45" s="28"/>
      <c r="G45" s="28"/>
      <c r="H45" s="42"/>
      <c r="I45" s="42"/>
      <c r="J45" s="28"/>
      <c r="K45" s="28"/>
      <c r="L45" s="28"/>
      <c r="M45" s="28"/>
      <c r="N45" s="28"/>
      <c r="O45" s="28"/>
      <c r="P45" s="28"/>
      <c r="Q45" s="28"/>
      <c r="R45" s="28"/>
      <c r="S45" s="42"/>
      <c r="T45" s="28"/>
      <c r="U45" s="28"/>
      <c r="V45" s="42"/>
      <c r="W45" s="42"/>
    </row>
    <row r="46" spans="1:24" ht="15.75">
      <c r="A46" s="51" t="s">
        <v>104</v>
      </c>
      <c r="B46" s="51"/>
      <c r="C46" s="51"/>
      <c r="D46" s="53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7"/>
    </row>
    <row r="47" spans="1:24">
      <c r="A47" s="7" t="s">
        <v>0</v>
      </c>
      <c r="B47" s="8" t="s">
        <v>1</v>
      </c>
      <c r="C47" s="8" t="s">
        <v>2</v>
      </c>
      <c r="D47" s="8" t="s">
        <v>3</v>
      </c>
      <c r="E47" s="8" t="s">
        <v>4</v>
      </c>
      <c r="F47" s="8" t="s">
        <v>5</v>
      </c>
      <c r="G47" s="8" t="s">
        <v>6</v>
      </c>
      <c r="H47" s="8" t="s">
        <v>7</v>
      </c>
      <c r="I47" s="8" t="s">
        <v>8</v>
      </c>
      <c r="J47" s="8">
        <v>100</v>
      </c>
      <c r="K47" s="8">
        <v>50</v>
      </c>
      <c r="L47" s="8" t="s">
        <v>9</v>
      </c>
      <c r="M47" s="8" t="s">
        <v>10</v>
      </c>
      <c r="N47" s="8" t="s">
        <v>11</v>
      </c>
      <c r="O47" s="8" t="s">
        <v>6</v>
      </c>
      <c r="P47" s="8" t="s">
        <v>12</v>
      </c>
      <c r="Q47" s="8" t="s">
        <v>5</v>
      </c>
      <c r="R47" s="8" t="s">
        <v>13</v>
      </c>
      <c r="S47" s="8" t="s">
        <v>7</v>
      </c>
      <c r="T47" s="8" t="s">
        <v>14</v>
      </c>
      <c r="U47" s="8" t="s">
        <v>16</v>
      </c>
      <c r="V47" s="8" t="s">
        <v>8</v>
      </c>
      <c r="W47" s="17"/>
    </row>
    <row r="48" spans="1:24">
      <c r="A48" s="9" t="s">
        <v>17</v>
      </c>
      <c r="B48" s="10">
        <v>1</v>
      </c>
      <c r="C48" s="10">
        <v>1</v>
      </c>
      <c r="D48" s="10">
        <v>0</v>
      </c>
      <c r="E48" s="10">
        <v>0</v>
      </c>
      <c r="F48" s="10">
        <v>0</v>
      </c>
      <c r="G48" s="10">
        <v>7</v>
      </c>
      <c r="H48" s="11"/>
      <c r="I48" s="11"/>
      <c r="J48" s="12"/>
      <c r="K48" s="12"/>
      <c r="L48" s="12"/>
      <c r="M48" s="13"/>
      <c r="N48" s="12"/>
      <c r="O48" s="12"/>
      <c r="P48" s="12"/>
      <c r="Q48" s="12"/>
      <c r="R48" s="12"/>
      <c r="S48" s="11"/>
      <c r="T48" s="14"/>
      <c r="U48" s="11"/>
      <c r="V48" s="11"/>
      <c r="W48" s="17"/>
    </row>
    <row r="49" spans="1:23">
      <c r="A49" s="15" t="s">
        <v>18</v>
      </c>
      <c r="B49" s="16">
        <v>5</v>
      </c>
      <c r="C49" s="16">
        <v>5</v>
      </c>
      <c r="D49" s="16">
        <v>2</v>
      </c>
      <c r="E49" s="16" t="s">
        <v>70</v>
      </c>
      <c r="F49" s="16">
        <v>109</v>
      </c>
      <c r="G49" s="16">
        <v>100</v>
      </c>
      <c r="H49" s="11">
        <f>F49/(C49-D49)</f>
        <v>36.333333333333336</v>
      </c>
      <c r="I49" s="11">
        <f>(F49/G49)*100</f>
        <v>109.00000000000001</v>
      </c>
      <c r="J49" s="16"/>
      <c r="K49" s="16">
        <v>1</v>
      </c>
      <c r="L49" s="16"/>
      <c r="M49" s="13"/>
      <c r="N49" s="16">
        <v>18</v>
      </c>
      <c r="O49" s="16">
        <v>108</v>
      </c>
      <c r="P49" s="16">
        <v>1</v>
      </c>
      <c r="Q49" s="16">
        <v>103</v>
      </c>
      <c r="R49" s="16">
        <v>2</v>
      </c>
      <c r="S49" s="11">
        <f t="shared" ref="S49:S59" si="0">Q49/R49</f>
        <v>51.5</v>
      </c>
      <c r="T49" s="14" t="s">
        <v>119</v>
      </c>
      <c r="U49" s="11">
        <f t="shared" ref="U49:U59" si="1">Q49/N49</f>
        <v>5.7222222222222223</v>
      </c>
      <c r="V49" s="11">
        <f t="shared" ref="V49:V59" si="2">O49/R49</f>
        <v>54</v>
      </c>
      <c r="W49" s="17"/>
    </row>
    <row r="50" spans="1:23">
      <c r="A50" s="15" t="s">
        <v>55</v>
      </c>
      <c r="B50" s="10">
        <v>6</v>
      </c>
      <c r="C50" s="10">
        <v>4</v>
      </c>
      <c r="D50" s="10">
        <v>2</v>
      </c>
      <c r="E50" s="10">
        <v>10</v>
      </c>
      <c r="F50" s="10">
        <v>17</v>
      </c>
      <c r="G50" s="10">
        <v>16</v>
      </c>
      <c r="H50" s="11">
        <f>F50/(C50-D50)</f>
        <v>8.5</v>
      </c>
      <c r="I50" s="11">
        <f>(F50/G50)*100</f>
        <v>106.25</v>
      </c>
      <c r="J50" s="10"/>
      <c r="K50" s="10"/>
      <c r="L50" s="10"/>
      <c r="M50" s="17"/>
      <c r="N50" s="10">
        <v>43.5</v>
      </c>
      <c r="O50" s="10">
        <v>263</v>
      </c>
      <c r="P50" s="10">
        <v>4</v>
      </c>
      <c r="Q50" s="10">
        <v>233</v>
      </c>
      <c r="R50" s="10">
        <v>5</v>
      </c>
      <c r="S50" s="11">
        <f t="shared" si="0"/>
        <v>46.6</v>
      </c>
      <c r="T50" s="14" t="s">
        <v>120</v>
      </c>
      <c r="U50" s="11">
        <f t="shared" si="1"/>
        <v>5.3563218390804597</v>
      </c>
      <c r="V50" s="11">
        <f t="shared" si="2"/>
        <v>52.6</v>
      </c>
      <c r="W50" s="17"/>
    </row>
    <row r="51" spans="1:23">
      <c r="A51" s="9" t="s">
        <v>58</v>
      </c>
      <c r="B51" s="10">
        <v>2</v>
      </c>
      <c r="C51" s="10">
        <v>2</v>
      </c>
      <c r="D51" s="10">
        <v>1</v>
      </c>
      <c r="E51" s="10" t="s">
        <v>72</v>
      </c>
      <c r="F51" s="10">
        <v>143</v>
      </c>
      <c r="G51" s="10">
        <v>117</v>
      </c>
      <c r="H51" s="11">
        <f>F51/(C51-D51)</f>
        <v>143</v>
      </c>
      <c r="I51" s="11">
        <f>(F51/G51)*100</f>
        <v>122.22222222222223</v>
      </c>
      <c r="J51" s="10">
        <v>1</v>
      </c>
      <c r="K51" s="10"/>
      <c r="L51" s="10">
        <v>1</v>
      </c>
      <c r="M51" s="18"/>
      <c r="N51" s="12"/>
      <c r="O51" s="12"/>
      <c r="P51" s="12"/>
      <c r="Q51" s="12"/>
      <c r="R51" s="12"/>
      <c r="S51" s="11"/>
      <c r="T51" s="14"/>
      <c r="U51" s="11"/>
      <c r="V51" s="11"/>
      <c r="W51" s="17"/>
    </row>
    <row r="52" spans="1:23">
      <c r="A52" s="15" t="s">
        <v>21</v>
      </c>
      <c r="B52" s="19">
        <v>6</v>
      </c>
      <c r="C52" s="19">
        <v>6</v>
      </c>
      <c r="D52" s="19">
        <v>2</v>
      </c>
      <c r="E52" s="19">
        <v>40</v>
      </c>
      <c r="F52" s="19">
        <v>134</v>
      </c>
      <c r="G52" s="19">
        <v>115</v>
      </c>
      <c r="H52" s="20">
        <f>F52/(C52-D52)</f>
        <v>33.5</v>
      </c>
      <c r="I52" s="11">
        <f t="shared" ref="I52:I54" si="3">(F52/G52)*100</f>
        <v>116.52173913043478</v>
      </c>
      <c r="J52" s="4"/>
      <c r="K52" s="4"/>
      <c r="L52" s="16">
        <v>2</v>
      </c>
      <c r="M52" s="18"/>
      <c r="N52" s="10">
        <v>45.1</v>
      </c>
      <c r="O52" s="10">
        <v>271</v>
      </c>
      <c r="P52" s="10">
        <v>2</v>
      </c>
      <c r="Q52" s="19">
        <v>214</v>
      </c>
      <c r="R52" s="19">
        <v>7</v>
      </c>
      <c r="S52" s="11">
        <f t="shared" si="0"/>
        <v>30.571428571428573</v>
      </c>
      <c r="T52" s="14" t="s">
        <v>62</v>
      </c>
      <c r="U52" s="11">
        <f t="shared" si="1"/>
        <v>4.7450110864745012</v>
      </c>
      <c r="V52" s="11">
        <f t="shared" si="2"/>
        <v>38.714285714285715</v>
      </c>
      <c r="W52" s="17"/>
    </row>
    <row r="53" spans="1:23">
      <c r="A53" s="15" t="s">
        <v>24</v>
      </c>
      <c r="B53" s="10">
        <v>8</v>
      </c>
      <c r="C53" s="10">
        <v>8</v>
      </c>
      <c r="D53" s="10">
        <v>0</v>
      </c>
      <c r="E53" s="10">
        <v>66</v>
      </c>
      <c r="F53" s="10">
        <v>196</v>
      </c>
      <c r="G53" s="10">
        <v>338</v>
      </c>
      <c r="H53" s="11">
        <f t="shared" ref="H53:H54" si="4">F53/(C53-D53)</f>
        <v>24.5</v>
      </c>
      <c r="I53" s="11">
        <f t="shared" si="3"/>
        <v>57.988165680473372</v>
      </c>
      <c r="J53" s="4"/>
      <c r="K53" s="10">
        <v>2</v>
      </c>
      <c r="L53" s="10">
        <v>3</v>
      </c>
      <c r="M53" s="4"/>
      <c r="N53" s="12"/>
      <c r="O53" s="12"/>
      <c r="P53" s="12"/>
      <c r="Q53" s="12"/>
      <c r="R53" s="12"/>
      <c r="S53" s="11"/>
      <c r="T53" s="14"/>
      <c r="U53" s="11"/>
      <c r="V53" s="11"/>
      <c r="W53" s="17"/>
    </row>
    <row r="54" spans="1:23">
      <c r="A54" s="15" t="s">
        <v>28</v>
      </c>
      <c r="B54" s="12">
        <v>7</v>
      </c>
      <c r="C54" s="12">
        <v>6</v>
      </c>
      <c r="D54" s="12">
        <v>2</v>
      </c>
      <c r="E54" s="12" t="s">
        <v>73</v>
      </c>
      <c r="F54" s="12">
        <v>68</v>
      </c>
      <c r="G54" s="12">
        <v>53</v>
      </c>
      <c r="H54" s="11">
        <f t="shared" si="4"/>
        <v>17</v>
      </c>
      <c r="I54" s="11">
        <f t="shared" si="3"/>
        <v>128.30188679245282</v>
      </c>
      <c r="J54" s="12"/>
      <c r="K54" s="12"/>
      <c r="L54" s="12">
        <v>3</v>
      </c>
      <c r="M54" s="18"/>
      <c r="N54" s="10">
        <v>48</v>
      </c>
      <c r="O54" s="10">
        <v>288</v>
      </c>
      <c r="P54" s="10">
        <v>4</v>
      </c>
      <c r="Q54" s="10">
        <v>224</v>
      </c>
      <c r="R54" s="10">
        <v>13</v>
      </c>
      <c r="S54" s="11">
        <f>Q54/R54</f>
        <v>17.23076923076923</v>
      </c>
      <c r="T54" s="21" t="s">
        <v>74</v>
      </c>
      <c r="U54" s="11">
        <f>Q54/N54</f>
        <v>4.666666666666667</v>
      </c>
      <c r="V54" s="11">
        <f>O54/R54</f>
        <v>22.153846153846153</v>
      </c>
      <c r="W54" s="17"/>
    </row>
    <row r="55" spans="1:23">
      <c r="A55" s="15" t="s">
        <v>75</v>
      </c>
      <c r="B55" s="10">
        <v>1</v>
      </c>
      <c r="C55" s="10">
        <v>1</v>
      </c>
      <c r="D55" s="10">
        <v>0</v>
      </c>
      <c r="E55" s="10">
        <v>9</v>
      </c>
      <c r="F55" s="10">
        <v>9</v>
      </c>
      <c r="G55" s="10">
        <v>9</v>
      </c>
      <c r="H55" s="11">
        <f>F55/(C55-D55)</f>
        <v>9</v>
      </c>
      <c r="I55" s="11">
        <f>(F55/G55)*100</f>
        <v>100</v>
      </c>
      <c r="J55" s="10"/>
      <c r="K55" s="10"/>
      <c r="L55" s="10"/>
      <c r="M55" s="18"/>
      <c r="N55" s="10">
        <v>6</v>
      </c>
      <c r="O55" s="10">
        <v>36</v>
      </c>
      <c r="P55" s="10">
        <v>1</v>
      </c>
      <c r="Q55" s="10">
        <v>27</v>
      </c>
      <c r="R55" s="10">
        <v>1</v>
      </c>
      <c r="S55" s="11">
        <f t="shared" si="0"/>
        <v>27</v>
      </c>
      <c r="T55" s="14" t="s">
        <v>76</v>
      </c>
      <c r="U55" s="11">
        <f t="shared" si="1"/>
        <v>4.5</v>
      </c>
      <c r="V55" s="11">
        <f t="shared" si="2"/>
        <v>36</v>
      </c>
      <c r="W55" s="17"/>
    </row>
    <row r="56" spans="1:23">
      <c r="A56" s="15" t="s">
        <v>34</v>
      </c>
      <c r="B56" s="10">
        <v>6</v>
      </c>
      <c r="C56" s="10">
        <v>6</v>
      </c>
      <c r="D56" s="10">
        <v>0</v>
      </c>
      <c r="E56" s="10">
        <v>130</v>
      </c>
      <c r="F56" s="10">
        <v>332</v>
      </c>
      <c r="G56" s="10">
        <v>351</v>
      </c>
      <c r="H56" s="11">
        <f t="shared" ref="H56" si="5">F56/(C56-D56)</f>
        <v>55.333333333333336</v>
      </c>
      <c r="I56" s="11">
        <f t="shared" ref="I56" si="6">(F56/G56)*100</f>
        <v>94.586894586894587</v>
      </c>
      <c r="J56" s="10">
        <v>1</v>
      </c>
      <c r="K56" s="10">
        <v>2</v>
      </c>
      <c r="L56" s="10">
        <v>3</v>
      </c>
      <c r="M56" s="10">
        <v>1</v>
      </c>
      <c r="N56" s="17"/>
      <c r="O56" s="12"/>
      <c r="P56" s="12"/>
      <c r="Q56" s="12"/>
      <c r="R56" s="12"/>
      <c r="S56" s="11"/>
      <c r="T56" s="14"/>
      <c r="U56" s="11"/>
      <c r="V56" s="11"/>
      <c r="W56" s="17"/>
    </row>
    <row r="57" spans="1:23">
      <c r="A57" s="9" t="s">
        <v>35</v>
      </c>
      <c r="B57" s="12">
        <v>1</v>
      </c>
      <c r="C57" s="12"/>
      <c r="D57" s="12"/>
      <c r="E57" s="12"/>
      <c r="F57" s="12"/>
      <c r="G57" s="22"/>
      <c r="H57" s="11"/>
      <c r="I57" s="11"/>
      <c r="J57" s="12"/>
      <c r="K57" s="12"/>
      <c r="L57" s="12"/>
      <c r="M57" s="18"/>
      <c r="N57" s="10">
        <v>7.3</v>
      </c>
      <c r="O57" s="10">
        <v>45</v>
      </c>
      <c r="P57" s="10">
        <v>1</v>
      </c>
      <c r="Q57" s="10">
        <v>44</v>
      </c>
      <c r="R57" s="10">
        <v>0</v>
      </c>
      <c r="S57" s="11"/>
      <c r="T57" s="14"/>
      <c r="U57" s="11">
        <v>5.86</v>
      </c>
      <c r="V57" s="11"/>
      <c r="W57" s="17"/>
    </row>
    <row r="58" spans="1:23">
      <c r="A58" s="15" t="s">
        <v>77</v>
      </c>
      <c r="B58" s="12">
        <v>1</v>
      </c>
      <c r="C58" s="12">
        <v>1</v>
      </c>
      <c r="D58" s="12">
        <v>0</v>
      </c>
      <c r="E58" s="12">
        <v>2</v>
      </c>
      <c r="F58" s="12">
        <v>2</v>
      </c>
      <c r="G58" s="22">
        <v>4</v>
      </c>
      <c r="H58" s="11">
        <v>2</v>
      </c>
      <c r="I58" s="11">
        <v>50</v>
      </c>
      <c r="J58" s="12"/>
      <c r="K58" s="12"/>
      <c r="L58" s="12">
        <v>1</v>
      </c>
      <c r="M58" s="18"/>
      <c r="N58" s="10">
        <v>4</v>
      </c>
      <c r="O58" s="10">
        <v>24</v>
      </c>
      <c r="P58" s="10">
        <v>0</v>
      </c>
      <c r="Q58" s="10">
        <v>25</v>
      </c>
      <c r="R58" s="10">
        <v>0</v>
      </c>
      <c r="S58" s="11"/>
      <c r="T58" s="21"/>
      <c r="U58" s="11">
        <f>Q58/N58</f>
        <v>6.25</v>
      </c>
      <c r="V58" s="11"/>
      <c r="W58" s="17"/>
    </row>
    <row r="59" spans="1:23">
      <c r="A59" s="15" t="s">
        <v>38</v>
      </c>
      <c r="B59" s="10">
        <v>8</v>
      </c>
      <c r="C59" s="10">
        <v>5</v>
      </c>
      <c r="D59" s="10">
        <v>1</v>
      </c>
      <c r="E59" s="10">
        <v>3</v>
      </c>
      <c r="F59" s="10">
        <v>8</v>
      </c>
      <c r="G59" s="10">
        <v>24</v>
      </c>
      <c r="H59" s="11">
        <f>F59/(C59-D59)</f>
        <v>2</v>
      </c>
      <c r="I59" s="11">
        <f>(F59/G59)*100</f>
        <v>33.333333333333329</v>
      </c>
      <c r="J59" s="10"/>
      <c r="K59" s="10"/>
      <c r="L59" s="10">
        <v>3</v>
      </c>
      <c r="M59" s="18"/>
      <c r="N59" s="10">
        <v>55</v>
      </c>
      <c r="O59" s="10">
        <v>330</v>
      </c>
      <c r="P59" s="10">
        <v>3</v>
      </c>
      <c r="Q59" s="10">
        <v>290</v>
      </c>
      <c r="R59" s="10">
        <v>10</v>
      </c>
      <c r="S59" s="11">
        <f t="shared" si="0"/>
        <v>29</v>
      </c>
      <c r="T59" s="14" t="s">
        <v>78</v>
      </c>
      <c r="U59" s="11">
        <f t="shared" si="1"/>
        <v>5.2727272727272725</v>
      </c>
      <c r="V59" s="11">
        <f t="shared" si="2"/>
        <v>33</v>
      </c>
      <c r="W59" s="17"/>
    </row>
    <row r="60" spans="1:23">
      <c r="A60" s="9" t="s">
        <v>40</v>
      </c>
      <c r="B60" s="10">
        <v>1</v>
      </c>
      <c r="C60" s="10">
        <v>1</v>
      </c>
      <c r="D60" s="10">
        <v>0</v>
      </c>
      <c r="E60" s="10">
        <v>0</v>
      </c>
      <c r="F60" s="10">
        <v>0</v>
      </c>
      <c r="G60" s="10">
        <v>1</v>
      </c>
      <c r="H60" s="11"/>
      <c r="I60" s="11"/>
      <c r="J60" s="12"/>
      <c r="K60" s="12"/>
      <c r="L60" s="12"/>
      <c r="M60" s="18"/>
      <c r="N60" s="10">
        <v>2</v>
      </c>
      <c r="O60" s="10">
        <v>12</v>
      </c>
      <c r="P60" s="10">
        <v>0</v>
      </c>
      <c r="Q60" s="10">
        <v>15</v>
      </c>
      <c r="R60" s="10">
        <v>0</v>
      </c>
      <c r="S60" s="11"/>
      <c r="T60" s="14"/>
      <c r="U60" s="11">
        <f>Q60/N60</f>
        <v>7.5</v>
      </c>
      <c r="V60" s="11"/>
      <c r="W60" s="17"/>
    </row>
    <row r="61" spans="1:23">
      <c r="A61" s="15" t="s">
        <v>44</v>
      </c>
      <c r="B61" s="16">
        <v>5</v>
      </c>
      <c r="C61" s="16">
        <v>5</v>
      </c>
      <c r="D61" s="16">
        <v>0</v>
      </c>
      <c r="E61" s="16">
        <v>55</v>
      </c>
      <c r="F61" s="16">
        <v>133</v>
      </c>
      <c r="G61" s="16">
        <v>201</v>
      </c>
      <c r="H61" s="11">
        <f>F61/(C61-D61)</f>
        <v>26.6</v>
      </c>
      <c r="I61" s="11">
        <f>(F61/G61)*100</f>
        <v>66.169154228855717</v>
      </c>
      <c r="J61" s="16"/>
      <c r="K61" s="16">
        <v>1</v>
      </c>
      <c r="L61" s="16">
        <v>3</v>
      </c>
      <c r="M61" s="18"/>
      <c r="N61" s="16">
        <v>35</v>
      </c>
      <c r="O61" s="16">
        <v>210</v>
      </c>
      <c r="P61" s="16">
        <v>0</v>
      </c>
      <c r="Q61" s="16">
        <v>211</v>
      </c>
      <c r="R61" s="16">
        <v>2</v>
      </c>
      <c r="S61" s="11">
        <f>Q61/R61</f>
        <v>105.5</v>
      </c>
      <c r="T61" s="14" t="s">
        <v>79</v>
      </c>
      <c r="U61" s="11">
        <f t="shared" ref="U61:U64" si="7">Q61/N61</f>
        <v>6.0285714285714285</v>
      </c>
      <c r="V61" s="11">
        <f t="shared" ref="V61:V64" si="8">O61/R61</f>
        <v>105</v>
      </c>
      <c r="W61" s="17"/>
    </row>
    <row r="62" spans="1:23" ht="15">
      <c r="A62" s="15" t="s">
        <v>42</v>
      </c>
      <c r="B62" s="10">
        <v>6</v>
      </c>
      <c r="C62" s="10">
        <v>5</v>
      </c>
      <c r="D62" s="10">
        <v>1</v>
      </c>
      <c r="E62" s="10" t="s">
        <v>80</v>
      </c>
      <c r="F62" s="10">
        <v>177</v>
      </c>
      <c r="G62" s="10">
        <v>232</v>
      </c>
      <c r="H62" s="11">
        <f>F62/(C62-D62)</f>
        <v>44.25</v>
      </c>
      <c r="I62" s="11">
        <f>(F62/G62)*100</f>
        <v>76.293103448275872</v>
      </c>
      <c r="J62" s="10"/>
      <c r="K62" s="10">
        <v>1</v>
      </c>
      <c r="L62" s="10">
        <v>3</v>
      </c>
      <c r="M62" s="10"/>
      <c r="N62" s="10"/>
      <c r="O62" s="10"/>
      <c r="P62" s="10"/>
      <c r="Q62" s="10"/>
      <c r="R62" s="10"/>
      <c r="S62" s="11"/>
      <c r="T62" s="10"/>
      <c r="U62" s="10"/>
      <c r="V62" s="11"/>
      <c r="W62" s="45"/>
    </row>
    <row r="63" spans="1:23">
      <c r="A63" s="15" t="s">
        <v>45</v>
      </c>
      <c r="B63" s="10">
        <v>1</v>
      </c>
      <c r="C63" s="10">
        <v>1</v>
      </c>
      <c r="D63" s="10">
        <v>1</v>
      </c>
      <c r="E63" s="10" t="s">
        <v>81</v>
      </c>
      <c r="F63" s="10">
        <v>1</v>
      </c>
      <c r="G63" s="10">
        <v>1</v>
      </c>
      <c r="H63" s="11"/>
      <c r="I63" s="11">
        <v>1</v>
      </c>
      <c r="J63" s="10"/>
      <c r="K63" s="10"/>
      <c r="L63" s="10">
        <v>1</v>
      </c>
      <c r="M63" s="18"/>
      <c r="N63" s="10">
        <v>6</v>
      </c>
      <c r="O63" s="10">
        <v>36</v>
      </c>
      <c r="P63" s="10">
        <v>0</v>
      </c>
      <c r="Q63" s="10">
        <v>25</v>
      </c>
      <c r="R63" s="10">
        <v>2</v>
      </c>
      <c r="S63" s="11">
        <f>Q63/R63</f>
        <v>12.5</v>
      </c>
      <c r="T63" s="14" t="s">
        <v>82</v>
      </c>
      <c r="U63" s="11">
        <f>Q63/N63</f>
        <v>4.166666666666667</v>
      </c>
      <c r="V63" s="11">
        <f>O63/R63</f>
        <v>18</v>
      </c>
      <c r="W63" s="17"/>
    </row>
    <row r="64" spans="1:23">
      <c r="A64" s="15" t="s">
        <v>47</v>
      </c>
      <c r="B64" s="10">
        <v>6</v>
      </c>
      <c r="C64" s="10">
        <v>6</v>
      </c>
      <c r="D64" s="10">
        <v>0</v>
      </c>
      <c r="E64" s="10">
        <v>64</v>
      </c>
      <c r="F64" s="10">
        <v>179</v>
      </c>
      <c r="G64" s="10">
        <v>237</v>
      </c>
      <c r="H64" s="11">
        <f t="shared" ref="H64" si="9">F64/(C64-D64)</f>
        <v>29.833333333333332</v>
      </c>
      <c r="I64" s="11">
        <f t="shared" ref="I64" si="10">(F64/G64)*100</f>
        <v>75.527426160337555</v>
      </c>
      <c r="J64" s="16"/>
      <c r="K64" s="10">
        <v>1</v>
      </c>
      <c r="L64" s="10">
        <v>1</v>
      </c>
      <c r="M64" s="18"/>
      <c r="N64" s="23">
        <v>3</v>
      </c>
      <c r="O64" s="23">
        <v>18</v>
      </c>
      <c r="P64" s="23">
        <v>0</v>
      </c>
      <c r="Q64" s="23">
        <v>15</v>
      </c>
      <c r="R64" s="23">
        <v>1</v>
      </c>
      <c r="S64" s="11">
        <f t="shared" ref="S64" si="11">Q64/R64</f>
        <v>15</v>
      </c>
      <c r="T64" s="14" t="s">
        <v>83</v>
      </c>
      <c r="U64" s="11">
        <f t="shared" si="7"/>
        <v>5</v>
      </c>
      <c r="V64" s="11">
        <f t="shared" si="8"/>
        <v>18</v>
      </c>
      <c r="W64" s="17"/>
    </row>
    <row r="65" spans="1:23">
      <c r="A65" s="15" t="s">
        <v>49</v>
      </c>
      <c r="B65" s="10">
        <v>5</v>
      </c>
      <c r="C65" s="10">
        <v>5</v>
      </c>
      <c r="D65" s="10">
        <v>0</v>
      </c>
      <c r="E65" s="10">
        <v>7</v>
      </c>
      <c r="F65" s="10">
        <v>23</v>
      </c>
      <c r="G65" s="10">
        <v>43</v>
      </c>
      <c r="H65" s="24">
        <f>F65/(C65-D65)</f>
        <v>4.5999999999999996</v>
      </c>
      <c r="I65" s="24">
        <f>(F65/G65)*100</f>
        <v>53.488372093023251</v>
      </c>
      <c r="J65" s="10"/>
      <c r="K65" s="10"/>
      <c r="L65" s="10">
        <v>5</v>
      </c>
      <c r="M65" s="18"/>
      <c r="N65" s="10">
        <v>19.2</v>
      </c>
      <c r="O65" s="10">
        <v>116</v>
      </c>
      <c r="P65" s="10">
        <v>0</v>
      </c>
      <c r="Q65" s="10">
        <v>93</v>
      </c>
      <c r="R65" s="10">
        <v>2</v>
      </c>
      <c r="S65" s="24">
        <f>Q65/R65</f>
        <v>46.5</v>
      </c>
      <c r="T65" s="14" t="s">
        <v>84</v>
      </c>
      <c r="U65" s="11">
        <f>Q65/N65</f>
        <v>4.84375</v>
      </c>
      <c r="V65" s="11">
        <f>O65/R65</f>
        <v>58</v>
      </c>
      <c r="W65" s="17"/>
    </row>
    <row r="66" spans="1:23">
      <c r="A66" s="15" t="s">
        <v>51</v>
      </c>
      <c r="B66" s="10">
        <v>8</v>
      </c>
      <c r="C66" s="10">
        <v>8</v>
      </c>
      <c r="D66" s="10">
        <v>0</v>
      </c>
      <c r="E66" s="10">
        <v>108</v>
      </c>
      <c r="F66" s="10">
        <v>308</v>
      </c>
      <c r="G66" s="10">
        <v>428</v>
      </c>
      <c r="H66" s="11">
        <f>F66/(C66-D66)</f>
        <v>38.5</v>
      </c>
      <c r="I66" s="11">
        <f>(F66/G66)*100</f>
        <v>71.962616822429908</v>
      </c>
      <c r="J66" s="10">
        <v>1</v>
      </c>
      <c r="K66" s="10">
        <v>1</v>
      </c>
      <c r="L66" s="10">
        <v>2</v>
      </c>
      <c r="M66" s="18"/>
      <c r="N66" s="10">
        <v>12</v>
      </c>
      <c r="O66" s="10">
        <v>72</v>
      </c>
      <c r="P66" s="10">
        <v>0</v>
      </c>
      <c r="Q66" s="10">
        <v>80</v>
      </c>
      <c r="R66" s="10">
        <v>2</v>
      </c>
      <c r="S66" s="11">
        <f>Q66/R66</f>
        <v>40</v>
      </c>
      <c r="T66" s="21" t="s">
        <v>85</v>
      </c>
      <c r="U66" s="11">
        <f>Q66/N66</f>
        <v>6.666666666666667</v>
      </c>
      <c r="V66" s="11">
        <f>O66/R66</f>
        <v>36</v>
      </c>
      <c r="W66" s="17"/>
    </row>
    <row r="67" spans="1:23">
      <c r="A67" s="15" t="s">
        <v>54</v>
      </c>
      <c r="B67" s="10">
        <v>4</v>
      </c>
      <c r="C67" s="10">
        <v>4</v>
      </c>
      <c r="D67" s="10">
        <v>1</v>
      </c>
      <c r="E67" s="10">
        <v>29</v>
      </c>
      <c r="F67" s="10">
        <v>79</v>
      </c>
      <c r="G67" s="10">
        <v>94</v>
      </c>
      <c r="H67" s="11">
        <f t="shared" ref="H67" si="12">F67/(C67-D67)</f>
        <v>26.333333333333332</v>
      </c>
      <c r="I67" s="11">
        <f t="shared" ref="I67" si="13">(F67/G67)*100</f>
        <v>84.042553191489361</v>
      </c>
      <c r="J67" s="11"/>
      <c r="K67" s="11"/>
      <c r="L67" s="10">
        <v>4</v>
      </c>
      <c r="M67" s="10"/>
      <c r="N67" s="10"/>
      <c r="O67" s="23"/>
      <c r="P67" s="23"/>
      <c r="Q67" s="23"/>
      <c r="R67" s="23"/>
      <c r="S67" s="11"/>
      <c r="T67" s="14"/>
      <c r="U67" s="11"/>
      <c r="V67" s="11"/>
      <c r="W67" s="17"/>
    </row>
    <row r="68" spans="1:23">
      <c r="A68" s="58"/>
      <c r="B68" s="59"/>
      <c r="C68" s="59"/>
      <c r="D68" s="59"/>
      <c r="E68" s="59"/>
      <c r="F68" s="59"/>
      <c r="G68" s="59"/>
      <c r="H68" s="60"/>
      <c r="I68" s="60"/>
      <c r="J68" s="60"/>
      <c r="K68" s="60"/>
      <c r="L68" s="59"/>
      <c r="M68" s="59"/>
      <c r="N68" s="59"/>
      <c r="O68" s="61"/>
      <c r="P68" s="61"/>
      <c r="Q68" s="61"/>
      <c r="R68" s="61"/>
      <c r="S68" s="60"/>
      <c r="T68" s="62"/>
      <c r="U68" s="60"/>
      <c r="V68" s="60"/>
      <c r="W68" s="17"/>
    </row>
    <row r="69" spans="1:23">
      <c r="A69" s="34"/>
      <c r="B69" s="29"/>
      <c r="C69" s="29"/>
      <c r="D69" s="29"/>
      <c r="E69" s="29"/>
      <c r="F69" s="29"/>
      <c r="G69" s="29"/>
      <c r="H69" s="35"/>
      <c r="I69" s="35"/>
      <c r="J69" s="29"/>
      <c r="K69" s="29"/>
      <c r="L69" s="29"/>
      <c r="M69" s="29"/>
      <c r="N69" s="29"/>
      <c r="O69" s="29"/>
      <c r="P69" s="29"/>
      <c r="Q69" s="29"/>
      <c r="R69" s="29"/>
      <c r="S69" s="35"/>
      <c r="T69" s="36"/>
      <c r="U69" s="35"/>
      <c r="V69" s="35"/>
      <c r="W69" s="17"/>
    </row>
    <row r="70" spans="1:23" ht="15.75">
      <c r="A70" s="40" t="s">
        <v>105</v>
      </c>
      <c r="B70" s="29"/>
      <c r="C70" s="29"/>
      <c r="D70" s="29"/>
      <c r="E70" s="29"/>
      <c r="F70" s="29"/>
      <c r="G70" s="29"/>
      <c r="H70" s="35"/>
      <c r="I70" s="35"/>
      <c r="J70" s="29"/>
      <c r="K70" s="29"/>
      <c r="L70" s="29"/>
      <c r="M70" s="29"/>
      <c r="N70" s="29"/>
      <c r="O70" s="29"/>
      <c r="P70" s="29"/>
      <c r="Q70" s="29"/>
      <c r="R70" s="29"/>
      <c r="S70" s="35"/>
      <c r="T70" s="36"/>
      <c r="U70" s="35"/>
      <c r="V70" s="35"/>
      <c r="W70" s="17"/>
    </row>
    <row r="71" spans="1:23">
      <c r="A71" s="7" t="s">
        <v>0</v>
      </c>
      <c r="B71" s="8" t="s">
        <v>1</v>
      </c>
      <c r="C71" s="8" t="s">
        <v>2</v>
      </c>
      <c r="D71" s="8" t="s">
        <v>3</v>
      </c>
      <c r="E71" s="8" t="s">
        <v>4</v>
      </c>
      <c r="F71" s="8" t="s">
        <v>5</v>
      </c>
      <c r="G71" s="8" t="s">
        <v>6</v>
      </c>
      <c r="H71" s="8" t="s">
        <v>7</v>
      </c>
      <c r="I71" s="8" t="s">
        <v>8</v>
      </c>
      <c r="J71" s="8">
        <v>100</v>
      </c>
      <c r="K71" s="8">
        <v>50</v>
      </c>
      <c r="L71" s="8" t="s">
        <v>9</v>
      </c>
      <c r="M71" s="8" t="s">
        <v>10</v>
      </c>
      <c r="N71" s="8" t="s">
        <v>11</v>
      </c>
      <c r="O71" s="8" t="s">
        <v>6</v>
      </c>
      <c r="P71" s="8" t="s">
        <v>12</v>
      </c>
      <c r="Q71" s="8" t="s">
        <v>5</v>
      </c>
      <c r="R71" s="8" t="s">
        <v>13</v>
      </c>
      <c r="S71" s="8" t="s">
        <v>7</v>
      </c>
      <c r="T71" s="8" t="s">
        <v>14</v>
      </c>
      <c r="U71" s="8" t="s">
        <v>16</v>
      </c>
      <c r="V71" s="8" t="s">
        <v>8</v>
      </c>
      <c r="W71" s="17"/>
    </row>
    <row r="72" spans="1:23">
      <c r="A72" s="9" t="s">
        <v>17</v>
      </c>
      <c r="B72" s="10">
        <v>1</v>
      </c>
      <c r="C72" s="10">
        <v>1</v>
      </c>
      <c r="D72" s="10">
        <v>0</v>
      </c>
      <c r="E72" s="10">
        <v>0</v>
      </c>
      <c r="F72" s="10">
        <v>0</v>
      </c>
      <c r="G72" s="10">
        <v>7</v>
      </c>
      <c r="H72" s="11"/>
      <c r="I72" s="11"/>
      <c r="J72" s="12"/>
      <c r="K72" s="12"/>
      <c r="L72" s="12"/>
      <c r="M72" s="13"/>
      <c r="N72" s="12"/>
      <c r="O72" s="12"/>
      <c r="P72" s="12"/>
      <c r="Q72" s="12"/>
      <c r="R72" s="12"/>
      <c r="S72" s="11"/>
      <c r="T72" s="14"/>
      <c r="U72" s="11"/>
      <c r="V72" s="11"/>
      <c r="W72" s="17"/>
    </row>
    <row r="73" spans="1:23">
      <c r="A73" s="15" t="s">
        <v>18</v>
      </c>
      <c r="B73" s="16">
        <v>15</v>
      </c>
      <c r="C73" s="16">
        <v>12</v>
      </c>
      <c r="D73" s="16">
        <v>3</v>
      </c>
      <c r="E73" s="16" t="s">
        <v>70</v>
      </c>
      <c r="F73" s="16">
        <v>168</v>
      </c>
      <c r="G73" s="16">
        <v>155</v>
      </c>
      <c r="H73" s="11">
        <v>18.666666666666668</v>
      </c>
      <c r="I73" s="11">
        <v>108.38709677419357</v>
      </c>
      <c r="J73" s="16"/>
      <c r="K73" s="16">
        <v>1</v>
      </c>
      <c r="L73" s="16">
        <v>2</v>
      </c>
      <c r="M73" s="13"/>
      <c r="N73" s="13">
        <v>95</v>
      </c>
      <c r="O73" s="16">
        <v>570</v>
      </c>
      <c r="P73" s="16">
        <v>2</v>
      </c>
      <c r="Q73" s="16">
        <v>479</v>
      </c>
      <c r="R73" s="37">
        <v>10</v>
      </c>
      <c r="S73" s="39">
        <v>47.9</v>
      </c>
      <c r="T73" s="11" t="s">
        <v>71</v>
      </c>
      <c r="U73" s="11">
        <v>5.0421052631578949</v>
      </c>
      <c r="V73" s="11">
        <v>57</v>
      </c>
      <c r="W73" s="17"/>
    </row>
    <row r="74" spans="1:23">
      <c r="A74" s="15" t="s">
        <v>55</v>
      </c>
      <c r="B74" s="10">
        <v>11</v>
      </c>
      <c r="C74" s="10">
        <v>5</v>
      </c>
      <c r="D74" s="10">
        <v>2</v>
      </c>
      <c r="E74" s="10">
        <v>13</v>
      </c>
      <c r="F74" s="10">
        <v>30</v>
      </c>
      <c r="G74" s="10">
        <v>23</v>
      </c>
      <c r="H74" s="11">
        <v>10</v>
      </c>
      <c r="I74" s="11">
        <v>130.43478260869566</v>
      </c>
      <c r="J74" s="10"/>
      <c r="K74" s="10"/>
      <c r="L74" s="10">
        <v>1</v>
      </c>
      <c r="M74" s="13"/>
      <c r="N74" s="13">
        <v>88.4</v>
      </c>
      <c r="O74" s="10">
        <v>532</v>
      </c>
      <c r="P74" s="10">
        <v>6</v>
      </c>
      <c r="Q74" s="10">
        <v>433</v>
      </c>
      <c r="R74" s="38">
        <v>17</v>
      </c>
      <c r="S74" s="11">
        <v>25.470588235294116</v>
      </c>
      <c r="T74" s="14" t="s">
        <v>112</v>
      </c>
      <c r="U74" s="11">
        <v>4.8981900452488683</v>
      </c>
      <c r="V74" s="11">
        <v>31.29</v>
      </c>
      <c r="W74" s="17"/>
    </row>
    <row r="75" spans="1:23">
      <c r="A75" s="9" t="s">
        <v>58</v>
      </c>
      <c r="B75" s="10">
        <v>2</v>
      </c>
      <c r="C75" s="10">
        <v>2</v>
      </c>
      <c r="D75" s="10">
        <v>1</v>
      </c>
      <c r="E75" s="10" t="s">
        <v>72</v>
      </c>
      <c r="F75" s="10">
        <v>143</v>
      </c>
      <c r="G75" s="10">
        <v>117</v>
      </c>
      <c r="H75" s="11">
        <v>143</v>
      </c>
      <c r="I75" s="11">
        <v>122.22222222222223</v>
      </c>
      <c r="J75" s="10">
        <v>1</v>
      </c>
      <c r="K75" s="10"/>
      <c r="L75" s="10">
        <v>1</v>
      </c>
      <c r="M75" s="18"/>
      <c r="N75" s="12"/>
      <c r="O75" s="12"/>
      <c r="P75" s="12"/>
      <c r="Q75" s="12"/>
      <c r="R75" s="22"/>
      <c r="S75" s="11"/>
      <c r="T75" s="14"/>
      <c r="U75" s="11"/>
      <c r="V75" s="11"/>
      <c r="W75" s="17"/>
    </row>
    <row r="76" spans="1:23">
      <c r="A76" s="15" t="s">
        <v>21</v>
      </c>
      <c r="B76" s="10">
        <v>42</v>
      </c>
      <c r="C76" s="10">
        <v>35</v>
      </c>
      <c r="D76" s="10">
        <v>8</v>
      </c>
      <c r="E76" s="10" t="s">
        <v>97</v>
      </c>
      <c r="F76" s="10">
        <v>754</v>
      </c>
      <c r="G76" s="10">
        <v>813</v>
      </c>
      <c r="H76" s="11">
        <v>27.925925925925927</v>
      </c>
      <c r="I76" s="11">
        <v>92.742927429274289</v>
      </c>
      <c r="J76" s="13"/>
      <c r="K76" s="13">
        <v>3</v>
      </c>
      <c r="L76" s="16">
        <v>11</v>
      </c>
      <c r="M76" s="13"/>
      <c r="N76" s="18">
        <v>271.10000000000002</v>
      </c>
      <c r="O76" s="10">
        <v>1627</v>
      </c>
      <c r="P76" s="10">
        <v>15</v>
      </c>
      <c r="Q76" s="10">
        <v>1403</v>
      </c>
      <c r="R76" s="38">
        <v>43</v>
      </c>
      <c r="S76" s="11">
        <v>32.627906976744185</v>
      </c>
      <c r="T76" s="14" t="s">
        <v>113</v>
      </c>
      <c r="U76" s="11">
        <v>5.1752120988565098</v>
      </c>
      <c r="V76" s="11">
        <v>37.840000000000003</v>
      </c>
      <c r="W76" s="17"/>
    </row>
    <row r="77" spans="1:23">
      <c r="A77" s="15" t="s">
        <v>24</v>
      </c>
      <c r="B77" s="10">
        <v>74</v>
      </c>
      <c r="C77" s="10">
        <v>70</v>
      </c>
      <c r="D77" s="10">
        <v>5</v>
      </c>
      <c r="E77" s="10" t="s">
        <v>98</v>
      </c>
      <c r="F77" s="10">
        <v>2292</v>
      </c>
      <c r="G77" s="10">
        <v>3083</v>
      </c>
      <c r="H77" s="11">
        <v>35.261538461538464</v>
      </c>
      <c r="I77" s="11">
        <v>74.343172234836203</v>
      </c>
      <c r="J77" s="13">
        <v>2</v>
      </c>
      <c r="K77" s="10">
        <v>18</v>
      </c>
      <c r="L77" s="10">
        <v>35</v>
      </c>
      <c r="M77" s="13"/>
      <c r="N77" s="13">
        <v>3</v>
      </c>
      <c r="O77" s="12">
        <v>18</v>
      </c>
      <c r="P77" s="12">
        <v>0</v>
      </c>
      <c r="Q77" s="12">
        <v>25</v>
      </c>
      <c r="R77" s="22">
        <v>0</v>
      </c>
      <c r="S77" s="55"/>
      <c r="T77" s="14"/>
      <c r="U77" s="11">
        <v>8.3333333333333339</v>
      </c>
      <c r="V77" s="11"/>
      <c r="W77" s="17"/>
    </row>
    <row r="78" spans="1:23">
      <c r="A78" s="15" t="s">
        <v>28</v>
      </c>
      <c r="B78" s="12">
        <v>7</v>
      </c>
      <c r="C78" s="12">
        <v>6</v>
      </c>
      <c r="D78" s="12">
        <v>2</v>
      </c>
      <c r="E78" s="12" t="s">
        <v>73</v>
      </c>
      <c r="F78" s="12">
        <v>68</v>
      </c>
      <c r="G78" s="12">
        <v>53</v>
      </c>
      <c r="H78" s="11">
        <v>17</v>
      </c>
      <c r="I78" s="11">
        <v>128.30000000000001</v>
      </c>
      <c r="J78" s="12"/>
      <c r="K78" s="12"/>
      <c r="L78" s="10">
        <v>3</v>
      </c>
      <c r="M78" s="13"/>
      <c r="N78" s="10">
        <v>48</v>
      </c>
      <c r="O78" s="10">
        <v>288</v>
      </c>
      <c r="P78" s="10">
        <v>4</v>
      </c>
      <c r="Q78" s="10">
        <v>224</v>
      </c>
      <c r="R78" s="38">
        <v>13</v>
      </c>
      <c r="S78" s="39">
        <v>17.23076923076923</v>
      </c>
      <c r="T78" s="11" t="s">
        <v>74</v>
      </c>
      <c r="U78" s="11">
        <v>4.666666666666667</v>
      </c>
      <c r="V78" s="27">
        <v>22.15</v>
      </c>
      <c r="W78" s="17"/>
    </row>
    <row r="79" spans="1:23">
      <c r="A79" s="15" t="s">
        <v>75</v>
      </c>
      <c r="B79" s="46">
        <v>1</v>
      </c>
      <c r="C79" s="10">
        <v>1</v>
      </c>
      <c r="D79" s="10">
        <v>0</v>
      </c>
      <c r="E79" s="10">
        <v>9</v>
      </c>
      <c r="F79" s="10">
        <v>9</v>
      </c>
      <c r="G79" s="10">
        <v>9</v>
      </c>
      <c r="H79" s="11">
        <f>F79/(C79-D79)</f>
        <v>9</v>
      </c>
      <c r="I79" s="11">
        <f>(F79/G79)*100</f>
        <v>100</v>
      </c>
      <c r="J79" s="10"/>
      <c r="K79" s="10"/>
      <c r="L79" s="10"/>
      <c r="M79" s="13"/>
      <c r="N79" s="10">
        <v>6</v>
      </c>
      <c r="O79" s="10">
        <v>36</v>
      </c>
      <c r="P79" s="10">
        <v>1</v>
      </c>
      <c r="Q79" s="10">
        <v>27</v>
      </c>
      <c r="R79" s="38">
        <v>1</v>
      </c>
      <c r="S79" s="11">
        <f>Q79/R79</f>
        <v>27</v>
      </c>
      <c r="T79" s="14" t="s">
        <v>76</v>
      </c>
      <c r="U79" s="11">
        <f>Q79/N79</f>
        <v>4.5</v>
      </c>
      <c r="V79" s="11">
        <v>36</v>
      </c>
      <c r="W79" s="17"/>
    </row>
    <row r="80" spans="1:23">
      <c r="A80" s="15" t="s">
        <v>34</v>
      </c>
      <c r="B80" s="10">
        <v>10</v>
      </c>
      <c r="C80" s="10">
        <v>9</v>
      </c>
      <c r="D80" s="10">
        <v>1</v>
      </c>
      <c r="E80" s="10">
        <v>130</v>
      </c>
      <c r="F80" s="10">
        <v>407</v>
      </c>
      <c r="G80" s="10">
        <v>421</v>
      </c>
      <c r="H80" s="11">
        <v>50.875</v>
      </c>
      <c r="I80" s="11">
        <v>96.674584323040378</v>
      </c>
      <c r="J80" s="10">
        <v>1</v>
      </c>
      <c r="K80" s="10">
        <v>2</v>
      </c>
      <c r="L80" s="10">
        <v>7</v>
      </c>
      <c r="M80" s="10">
        <v>1</v>
      </c>
      <c r="N80" s="13"/>
      <c r="O80" s="12"/>
      <c r="P80" s="12"/>
      <c r="Q80" s="12"/>
      <c r="R80" s="22"/>
      <c r="S80" s="11"/>
      <c r="T80" s="14"/>
      <c r="U80" s="11"/>
      <c r="V80" s="11"/>
      <c r="W80" s="17"/>
    </row>
    <row r="81" spans="1:23">
      <c r="A81" s="9" t="s">
        <v>35</v>
      </c>
      <c r="B81" s="12">
        <v>1</v>
      </c>
      <c r="C81" s="12"/>
      <c r="D81" s="12"/>
      <c r="E81" s="12"/>
      <c r="F81" s="12"/>
      <c r="G81" s="22"/>
      <c r="H81" s="11"/>
      <c r="I81" s="11"/>
      <c r="J81" s="12"/>
      <c r="K81" s="12"/>
      <c r="L81" s="12"/>
      <c r="M81" s="13"/>
      <c r="N81" s="18">
        <v>7.3</v>
      </c>
      <c r="O81" s="10">
        <v>45</v>
      </c>
      <c r="P81" s="10">
        <v>1</v>
      </c>
      <c r="Q81" s="10">
        <v>44</v>
      </c>
      <c r="R81" s="38">
        <v>0</v>
      </c>
      <c r="S81" s="11"/>
      <c r="T81" s="11"/>
      <c r="U81" s="11">
        <v>5.86</v>
      </c>
      <c r="V81" s="11"/>
      <c r="W81" s="17"/>
    </row>
    <row r="82" spans="1:23">
      <c r="A82" s="15" t="s">
        <v>77</v>
      </c>
      <c r="B82" s="12">
        <v>1</v>
      </c>
      <c r="C82" s="12">
        <v>1</v>
      </c>
      <c r="D82" s="12">
        <v>0</v>
      </c>
      <c r="E82" s="12">
        <v>2</v>
      </c>
      <c r="F82" s="12">
        <v>2</v>
      </c>
      <c r="G82" s="22">
        <v>4</v>
      </c>
      <c r="H82" s="11">
        <v>2</v>
      </c>
      <c r="I82" s="11">
        <v>50</v>
      </c>
      <c r="J82" s="12"/>
      <c r="K82" s="12"/>
      <c r="L82" s="12">
        <v>1</v>
      </c>
      <c r="M82" s="4"/>
      <c r="N82" s="18">
        <v>4</v>
      </c>
      <c r="O82" s="10">
        <v>24</v>
      </c>
      <c r="P82" s="10">
        <v>0</v>
      </c>
      <c r="Q82" s="10">
        <v>25</v>
      </c>
      <c r="R82" s="10">
        <v>0</v>
      </c>
      <c r="S82" s="11"/>
      <c r="T82" s="11"/>
      <c r="U82" s="39" t="s">
        <v>99</v>
      </c>
      <c r="V82" s="11"/>
      <c r="W82" s="17"/>
    </row>
    <row r="83" spans="1:23">
      <c r="A83" s="15" t="s">
        <v>38</v>
      </c>
      <c r="B83" s="10">
        <v>10</v>
      </c>
      <c r="C83" s="10">
        <v>5</v>
      </c>
      <c r="D83" s="10">
        <v>1</v>
      </c>
      <c r="E83" s="10">
        <v>3</v>
      </c>
      <c r="F83" s="10">
        <v>8</v>
      </c>
      <c r="G83" s="10">
        <v>24</v>
      </c>
      <c r="H83" s="11">
        <v>2</v>
      </c>
      <c r="I83" s="11">
        <v>33.333333333333329</v>
      </c>
      <c r="J83" s="10"/>
      <c r="K83" s="10"/>
      <c r="L83" s="10">
        <v>3</v>
      </c>
      <c r="M83" s="13"/>
      <c r="N83" s="18">
        <v>65.400000000000006</v>
      </c>
      <c r="O83" s="10">
        <v>394</v>
      </c>
      <c r="P83" s="10">
        <v>3</v>
      </c>
      <c r="Q83" s="10">
        <v>362</v>
      </c>
      <c r="R83" s="38">
        <v>10</v>
      </c>
      <c r="S83" s="11">
        <v>36.200000000000003</v>
      </c>
      <c r="T83" s="11" t="s">
        <v>78</v>
      </c>
      <c r="U83" s="11">
        <v>5.5351681957186543</v>
      </c>
      <c r="V83" s="11">
        <v>39.4</v>
      </c>
      <c r="W83" s="17"/>
    </row>
    <row r="84" spans="1:23">
      <c r="A84" s="9" t="s">
        <v>40</v>
      </c>
      <c r="B84" s="10">
        <v>1</v>
      </c>
      <c r="C84" s="10">
        <v>1</v>
      </c>
      <c r="D84" s="10">
        <v>0</v>
      </c>
      <c r="E84" s="10">
        <v>0</v>
      </c>
      <c r="F84" s="10">
        <v>0</v>
      </c>
      <c r="G84" s="10">
        <v>1</v>
      </c>
      <c r="H84" s="11">
        <v>0</v>
      </c>
      <c r="I84" s="11">
        <v>0</v>
      </c>
      <c r="J84" s="12"/>
      <c r="K84" s="12"/>
      <c r="L84" s="12"/>
      <c r="M84" s="13"/>
      <c r="N84" s="18">
        <v>2</v>
      </c>
      <c r="O84" s="10">
        <v>12</v>
      </c>
      <c r="P84" s="10">
        <v>0</v>
      </c>
      <c r="Q84" s="10">
        <v>15</v>
      </c>
      <c r="R84" s="38">
        <v>0</v>
      </c>
      <c r="S84" s="11"/>
      <c r="T84" s="11"/>
      <c r="U84" s="11">
        <v>7.5</v>
      </c>
      <c r="V84" s="11"/>
      <c r="W84" s="17"/>
    </row>
    <row r="85" spans="1:23">
      <c r="A85" s="15" t="s">
        <v>44</v>
      </c>
      <c r="B85" s="16">
        <v>23</v>
      </c>
      <c r="C85" s="16">
        <v>23</v>
      </c>
      <c r="D85" s="16">
        <v>0</v>
      </c>
      <c r="E85" s="16">
        <v>132</v>
      </c>
      <c r="F85" s="16">
        <v>1108</v>
      </c>
      <c r="G85" s="16">
        <v>1412</v>
      </c>
      <c r="H85" s="11">
        <v>48.173913043478258</v>
      </c>
      <c r="I85" s="11">
        <v>78.47025495750708</v>
      </c>
      <c r="J85" s="16">
        <v>3</v>
      </c>
      <c r="K85" s="16">
        <v>8</v>
      </c>
      <c r="L85" s="16">
        <v>13</v>
      </c>
      <c r="M85" s="13"/>
      <c r="N85" s="18">
        <v>167.4</v>
      </c>
      <c r="O85" s="16">
        <v>1006</v>
      </c>
      <c r="P85" s="16">
        <v>5</v>
      </c>
      <c r="Q85" s="16">
        <v>814</v>
      </c>
      <c r="R85" s="37">
        <v>20</v>
      </c>
      <c r="S85" s="39">
        <v>40.700000000000003</v>
      </c>
      <c r="T85" s="11" t="s">
        <v>100</v>
      </c>
      <c r="U85" s="11">
        <v>4.8626045400238951</v>
      </c>
      <c r="V85" s="11">
        <v>50.22</v>
      </c>
      <c r="W85" s="17"/>
    </row>
    <row r="86" spans="1:23">
      <c r="A86" s="15" t="s">
        <v>42</v>
      </c>
      <c r="B86" s="10">
        <v>6</v>
      </c>
      <c r="C86" s="10">
        <v>5</v>
      </c>
      <c r="D86" s="10">
        <v>1</v>
      </c>
      <c r="E86" s="10" t="s">
        <v>80</v>
      </c>
      <c r="F86" s="10">
        <v>177</v>
      </c>
      <c r="G86" s="10">
        <v>232</v>
      </c>
      <c r="H86" s="11">
        <v>44.25</v>
      </c>
      <c r="I86" s="11">
        <v>76.290000000000006</v>
      </c>
      <c r="J86" s="10"/>
      <c r="K86" s="10">
        <v>1</v>
      </c>
      <c r="L86" s="10">
        <v>3</v>
      </c>
      <c r="M86" s="10"/>
      <c r="N86" s="10"/>
      <c r="O86" s="10"/>
      <c r="P86" s="10"/>
      <c r="Q86" s="10"/>
      <c r="R86" s="10"/>
      <c r="S86" s="11"/>
      <c r="T86" s="10"/>
      <c r="U86" s="11"/>
      <c r="V86" s="11"/>
      <c r="W86" s="17"/>
    </row>
    <row r="87" spans="1:23">
      <c r="A87" s="15" t="s">
        <v>45</v>
      </c>
      <c r="B87" s="10">
        <v>1</v>
      </c>
      <c r="C87" s="10">
        <v>1</v>
      </c>
      <c r="D87" s="10">
        <v>1</v>
      </c>
      <c r="E87" s="10" t="s">
        <v>81</v>
      </c>
      <c r="F87" s="10">
        <v>1</v>
      </c>
      <c r="G87" s="10">
        <v>1</v>
      </c>
      <c r="H87" s="11"/>
      <c r="I87" s="11">
        <v>1</v>
      </c>
      <c r="J87" s="10"/>
      <c r="K87" s="10"/>
      <c r="L87" s="10">
        <v>1</v>
      </c>
      <c r="M87" s="4"/>
      <c r="N87" s="18">
        <v>6</v>
      </c>
      <c r="O87" s="10">
        <v>36</v>
      </c>
      <c r="P87" s="10">
        <v>0</v>
      </c>
      <c r="Q87" s="10">
        <v>25</v>
      </c>
      <c r="R87" s="10">
        <v>2</v>
      </c>
      <c r="S87" s="11">
        <v>12.5</v>
      </c>
      <c r="T87" s="11" t="s">
        <v>82</v>
      </c>
      <c r="U87" s="11">
        <v>4.166666666666667</v>
      </c>
      <c r="V87" s="11">
        <v>18</v>
      </c>
      <c r="W87" s="17"/>
    </row>
    <row r="88" spans="1:23">
      <c r="A88" s="15" t="s">
        <v>47</v>
      </c>
      <c r="B88" s="10">
        <v>97</v>
      </c>
      <c r="C88" s="10">
        <v>96</v>
      </c>
      <c r="D88" s="10">
        <v>7</v>
      </c>
      <c r="E88" s="10">
        <v>120</v>
      </c>
      <c r="F88" s="10">
        <v>3063</v>
      </c>
      <c r="G88" s="10">
        <v>4197</v>
      </c>
      <c r="H88" s="11">
        <v>34.415730337078649</v>
      </c>
      <c r="I88" s="11">
        <v>72.980700500357401</v>
      </c>
      <c r="J88" s="16">
        <v>4</v>
      </c>
      <c r="K88" s="10">
        <v>15</v>
      </c>
      <c r="L88" s="10"/>
      <c r="M88" s="4"/>
      <c r="N88" s="18">
        <v>9</v>
      </c>
      <c r="O88" s="23">
        <v>54</v>
      </c>
      <c r="P88" s="23">
        <v>0</v>
      </c>
      <c r="Q88" s="23">
        <v>66</v>
      </c>
      <c r="R88" s="23">
        <v>3</v>
      </c>
      <c r="S88" s="63">
        <v>22</v>
      </c>
      <c r="T88" s="11" t="s">
        <v>83</v>
      </c>
      <c r="U88" s="11">
        <v>7.333333333333333</v>
      </c>
      <c r="V88" s="11">
        <v>18</v>
      </c>
      <c r="W88" s="17"/>
    </row>
    <row r="89" spans="1:23">
      <c r="A89" s="15" t="s">
        <v>49</v>
      </c>
      <c r="B89" s="10">
        <v>6</v>
      </c>
      <c r="C89" s="10">
        <v>5</v>
      </c>
      <c r="D89" s="10">
        <v>0</v>
      </c>
      <c r="E89" s="10">
        <v>7</v>
      </c>
      <c r="F89" s="10">
        <v>23</v>
      </c>
      <c r="G89" s="10">
        <v>43</v>
      </c>
      <c r="H89" s="24">
        <v>4.5999999999999996</v>
      </c>
      <c r="I89" s="24">
        <v>53.488372093023251</v>
      </c>
      <c r="J89" s="10"/>
      <c r="K89" s="10"/>
      <c r="L89" s="10">
        <v>5</v>
      </c>
      <c r="M89" s="4"/>
      <c r="N89" s="18">
        <v>21.2</v>
      </c>
      <c r="O89" s="10">
        <v>128</v>
      </c>
      <c r="P89" s="10">
        <v>0</v>
      </c>
      <c r="Q89" s="10">
        <v>118</v>
      </c>
      <c r="R89" s="10">
        <v>2</v>
      </c>
      <c r="S89" s="11">
        <v>59</v>
      </c>
      <c r="T89" s="11"/>
      <c r="U89" s="11">
        <v>5.5660377358490569</v>
      </c>
      <c r="V89" s="11">
        <v>64</v>
      </c>
      <c r="W89" s="17"/>
    </row>
    <row r="90" spans="1:23">
      <c r="A90" s="15" t="s">
        <v>51</v>
      </c>
      <c r="B90" s="10">
        <v>8</v>
      </c>
      <c r="C90" s="10">
        <v>8</v>
      </c>
      <c r="D90" s="10">
        <v>0</v>
      </c>
      <c r="E90" s="10">
        <v>108</v>
      </c>
      <c r="F90" s="10">
        <v>308</v>
      </c>
      <c r="G90" s="10">
        <v>428</v>
      </c>
      <c r="H90" s="11">
        <v>38.5</v>
      </c>
      <c r="I90" s="11">
        <v>71.962616822429908</v>
      </c>
      <c r="J90" s="10">
        <v>1</v>
      </c>
      <c r="K90" s="10">
        <v>1</v>
      </c>
      <c r="L90" s="10">
        <v>2</v>
      </c>
      <c r="M90" s="4"/>
      <c r="N90" s="18">
        <v>12</v>
      </c>
      <c r="O90" s="10">
        <v>72</v>
      </c>
      <c r="P90" s="10">
        <v>0</v>
      </c>
      <c r="Q90" s="10">
        <v>80</v>
      </c>
      <c r="R90" s="10">
        <v>2</v>
      </c>
      <c r="S90" s="11">
        <v>40</v>
      </c>
      <c r="T90" s="11" t="s">
        <v>85</v>
      </c>
      <c r="U90" s="39">
        <v>6.666666666666667</v>
      </c>
      <c r="V90" s="11">
        <v>36</v>
      </c>
      <c r="W90" s="17"/>
    </row>
    <row r="91" spans="1:23">
      <c r="A91" s="15" t="s">
        <v>54</v>
      </c>
      <c r="B91" s="10">
        <v>9</v>
      </c>
      <c r="C91" s="10">
        <v>9</v>
      </c>
      <c r="D91" s="10">
        <v>3</v>
      </c>
      <c r="E91" s="10" t="s">
        <v>101</v>
      </c>
      <c r="F91" s="10">
        <v>146</v>
      </c>
      <c r="G91" s="10">
        <v>153</v>
      </c>
      <c r="H91" s="11">
        <v>24.333333333333332</v>
      </c>
      <c r="I91" s="11">
        <v>95.424836601307192</v>
      </c>
      <c r="J91" s="11"/>
      <c r="K91" s="11"/>
      <c r="L91" s="56">
        <f>SUM(L89:L90)</f>
        <v>7</v>
      </c>
      <c r="M91" s="10"/>
      <c r="N91" s="10"/>
      <c r="O91" s="23"/>
      <c r="P91" s="23"/>
      <c r="Q91" s="23"/>
      <c r="R91" s="23"/>
      <c r="S91" s="11"/>
      <c r="T91" s="14"/>
      <c r="U91" s="11"/>
      <c r="V91" s="11"/>
      <c r="W91" s="17"/>
    </row>
    <row r="92" spans="1:23">
      <c r="A92" s="34"/>
      <c r="B92" s="29"/>
      <c r="C92" s="29"/>
      <c r="D92" s="29"/>
      <c r="E92" s="29"/>
      <c r="F92" s="29"/>
      <c r="G92" s="29"/>
      <c r="H92" s="35"/>
      <c r="I92" s="35"/>
      <c r="J92" s="29"/>
      <c r="K92" s="29"/>
      <c r="L92" s="29"/>
      <c r="M92" s="29"/>
      <c r="N92" s="29"/>
      <c r="O92" s="29"/>
      <c r="P92" s="29"/>
      <c r="Q92" s="29"/>
      <c r="R92" s="29"/>
      <c r="S92" s="35"/>
      <c r="T92" s="36"/>
      <c r="U92" s="35"/>
      <c r="V92" s="35"/>
      <c r="W92" s="17"/>
    </row>
    <row r="93" spans="1:23">
      <c r="A93" s="34"/>
      <c r="B93" s="29"/>
      <c r="C93" s="29"/>
      <c r="D93" s="29"/>
      <c r="E93" s="29"/>
      <c r="F93" s="29"/>
      <c r="G93" s="29"/>
      <c r="H93" s="35"/>
      <c r="I93" s="35"/>
      <c r="J93" s="29"/>
      <c r="K93" s="29"/>
      <c r="L93" s="29"/>
      <c r="M93" s="29"/>
      <c r="N93" s="29"/>
      <c r="O93" s="29"/>
      <c r="P93" s="29"/>
      <c r="Q93" s="29"/>
      <c r="R93" s="29"/>
      <c r="S93" s="35"/>
      <c r="T93" s="36"/>
      <c r="U93" s="35"/>
      <c r="V93" s="35"/>
      <c r="W93" s="17"/>
    </row>
    <row r="94" spans="1:23" ht="15.75">
      <c r="A94" s="41" t="s">
        <v>111</v>
      </c>
      <c r="B94" s="52"/>
      <c r="C94" s="5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>
      <c r="A95" s="2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>
        <v>100</v>
      </c>
      <c r="K95" s="1">
        <v>50</v>
      </c>
      <c r="L95" s="1" t="s">
        <v>9</v>
      </c>
      <c r="M95" s="1" t="s">
        <v>10</v>
      </c>
      <c r="N95" s="1" t="s">
        <v>11</v>
      </c>
      <c r="O95" s="1" t="s">
        <v>6</v>
      </c>
      <c r="P95" s="1" t="s">
        <v>12</v>
      </c>
      <c r="Q95" s="1" t="s">
        <v>5</v>
      </c>
      <c r="R95" s="1" t="s">
        <v>13</v>
      </c>
      <c r="S95" s="1" t="s">
        <v>7</v>
      </c>
      <c r="T95" s="1" t="s">
        <v>14</v>
      </c>
      <c r="U95" s="1" t="s">
        <v>16</v>
      </c>
      <c r="V95" s="1" t="s">
        <v>8</v>
      </c>
      <c r="W95" s="17"/>
    </row>
    <row r="96" spans="1:23">
      <c r="A96" s="47" t="s">
        <v>20</v>
      </c>
      <c r="B96" s="16">
        <v>10</v>
      </c>
      <c r="C96" s="16">
        <v>9</v>
      </c>
      <c r="D96" s="16">
        <v>0</v>
      </c>
      <c r="E96" s="16">
        <v>42</v>
      </c>
      <c r="F96" s="16">
        <v>199</v>
      </c>
      <c r="G96" s="16">
        <v>121</v>
      </c>
      <c r="H96" s="11">
        <f>F96/(C96-D96)</f>
        <v>22.111111111111111</v>
      </c>
      <c r="I96" s="11">
        <f>(F96/G96)*100</f>
        <v>164.46280991735537</v>
      </c>
      <c r="J96" s="16"/>
      <c r="K96" s="16"/>
      <c r="L96" s="16">
        <v>3</v>
      </c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7"/>
    </row>
    <row r="97" spans="1:23">
      <c r="A97" s="47" t="s">
        <v>55</v>
      </c>
      <c r="B97" s="10">
        <v>10</v>
      </c>
      <c r="C97" s="10">
        <v>2</v>
      </c>
      <c r="D97" s="10">
        <v>2</v>
      </c>
      <c r="E97" s="10" t="s">
        <v>56</v>
      </c>
      <c r="F97" s="10">
        <v>19</v>
      </c>
      <c r="G97" s="10">
        <v>7</v>
      </c>
      <c r="H97" s="11"/>
      <c r="I97" s="11">
        <f t="shared" ref="I97:I101" si="14">(F97/G97)*100</f>
        <v>271.42857142857144</v>
      </c>
      <c r="J97" s="10"/>
      <c r="K97" s="10"/>
      <c r="L97" s="10">
        <v>1</v>
      </c>
      <c r="M97" s="18"/>
      <c r="N97" s="10">
        <v>32</v>
      </c>
      <c r="O97" s="10">
        <v>192</v>
      </c>
      <c r="P97" s="10">
        <v>1</v>
      </c>
      <c r="Q97" s="10">
        <v>250</v>
      </c>
      <c r="R97" s="10">
        <v>9</v>
      </c>
      <c r="S97" s="11">
        <f t="shared" ref="S97:S99" si="15">Q97/R97</f>
        <v>27.777777777777779</v>
      </c>
      <c r="T97" s="14" t="s">
        <v>57</v>
      </c>
      <c r="U97" s="11">
        <f t="shared" ref="U97:U99" si="16">Q97/N97</f>
        <v>7.8125</v>
      </c>
      <c r="V97" s="11">
        <f t="shared" ref="V97:V99" si="17">O97/R97</f>
        <v>21.333333333333332</v>
      </c>
      <c r="W97" s="17"/>
    </row>
    <row r="98" spans="1:23">
      <c r="A98" s="48" t="s">
        <v>58</v>
      </c>
      <c r="B98" s="10">
        <v>10</v>
      </c>
      <c r="C98" s="10">
        <v>9</v>
      </c>
      <c r="D98" s="10">
        <v>6</v>
      </c>
      <c r="E98" s="10" t="s">
        <v>59</v>
      </c>
      <c r="F98" s="10">
        <v>129</v>
      </c>
      <c r="G98" s="10">
        <v>80</v>
      </c>
      <c r="H98" s="11">
        <f t="shared" ref="H98:H101" si="18">F98/(C98-D98)</f>
        <v>43</v>
      </c>
      <c r="I98" s="11">
        <f t="shared" si="14"/>
        <v>161.25</v>
      </c>
      <c r="J98" s="10"/>
      <c r="K98" s="10"/>
      <c r="L98" s="10">
        <v>6</v>
      </c>
      <c r="M98" s="18"/>
      <c r="N98" s="10">
        <v>7</v>
      </c>
      <c r="O98" s="10">
        <v>42</v>
      </c>
      <c r="P98" s="10">
        <v>0</v>
      </c>
      <c r="Q98" s="10">
        <v>69</v>
      </c>
      <c r="R98" s="10">
        <v>3</v>
      </c>
      <c r="S98" s="11">
        <f t="shared" si="15"/>
        <v>23</v>
      </c>
      <c r="T98" s="14" t="s">
        <v>60</v>
      </c>
      <c r="U98" s="11">
        <f t="shared" si="16"/>
        <v>9.8571428571428577</v>
      </c>
      <c r="V98" s="55">
        <f t="shared" si="17"/>
        <v>14</v>
      </c>
      <c r="W98" s="17"/>
    </row>
    <row r="99" spans="1:23">
      <c r="A99" s="47" t="s">
        <v>21</v>
      </c>
      <c r="B99" s="10">
        <v>10</v>
      </c>
      <c r="C99" s="10">
        <v>7</v>
      </c>
      <c r="D99" s="10">
        <v>1</v>
      </c>
      <c r="E99" s="10" t="s">
        <v>61</v>
      </c>
      <c r="F99" s="10">
        <v>129</v>
      </c>
      <c r="G99" s="10">
        <v>69</v>
      </c>
      <c r="H99" s="11">
        <f t="shared" si="18"/>
        <v>21.5</v>
      </c>
      <c r="I99" s="11">
        <f t="shared" si="14"/>
        <v>186.95652173913044</v>
      </c>
      <c r="J99" s="10"/>
      <c r="K99" s="10"/>
      <c r="L99" s="10">
        <v>5</v>
      </c>
      <c r="M99" s="18"/>
      <c r="N99" s="10">
        <v>31</v>
      </c>
      <c r="O99" s="10">
        <v>186</v>
      </c>
      <c r="P99" s="10">
        <v>0</v>
      </c>
      <c r="Q99" s="10">
        <v>261</v>
      </c>
      <c r="R99" s="10">
        <v>7</v>
      </c>
      <c r="S99" s="11">
        <f t="shared" si="15"/>
        <v>37.285714285714285</v>
      </c>
      <c r="T99" s="14" t="s">
        <v>62</v>
      </c>
      <c r="U99" s="11">
        <f t="shared" si="16"/>
        <v>8.4193548387096779</v>
      </c>
      <c r="V99" s="11">
        <f t="shared" si="17"/>
        <v>26.571428571428573</v>
      </c>
      <c r="W99" s="17"/>
    </row>
    <row r="100" spans="1:23">
      <c r="A100" s="47" t="s">
        <v>24</v>
      </c>
      <c r="B100" s="18">
        <v>11</v>
      </c>
      <c r="C100" s="18">
        <v>9</v>
      </c>
      <c r="D100" s="18">
        <v>0</v>
      </c>
      <c r="E100" s="18">
        <v>45</v>
      </c>
      <c r="F100" s="18">
        <v>213</v>
      </c>
      <c r="G100" s="18" t="s">
        <v>114</v>
      </c>
      <c r="H100" s="11">
        <v>23.666666666666668</v>
      </c>
      <c r="I100" s="18">
        <v>118.33333333333333</v>
      </c>
      <c r="J100" s="14"/>
      <c r="K100" s="14"/>
      <c r="L100" s="38">
        <v>1</v>
      </c>
      <c r="M100" s="14"/>
      <c r="N100" s="18"/>
      <c r="O100" s="18"/>
      <c r="P100" s="18"/>
      <c r="Q100" s="18"/>
      <c r="R100" s="18"/>
      <c r="S100" s="18"/>
      <c r="T100" s="18"/>
      <c r="U100" s="18"/>
      <c r="V100" s="18"/>
      <c r="W100" s="17"/>
    </row>
    <row r="101" spans="1:23">
      <c r="A101" s="47" t="s">
        <v>28</v>
      </c>
      <c r="B101" s="10">
        <v>11</v>
      </c>
      <c r="C101" s="10">
        <v>6</v>
      </c>
      <c r="D101" s="10">
        <v>3</v>
      </c>
      <c r="E101" s="10">
        <v>42</v>
      </c>
      <c r="F101" s="10">
        <v>79</v>
      </c>
      <c r="G101" s="10">
        <v>33</v>
      </c>
      <c r="H101" s="11">
        <f t="shared" si="18"/>
        <v>26.333333333333332</v>
      </c>
      <c r="I101" s="11">
        <f t="shared" si="14"/>
        <v>239.39393939393941</v>
      </c>
      <c r="J101" s="10"/>
      <c r="K101" s="10"/>
      <c r="L101" s="10">
        <v>5</v>
      </c>
      <c r="M101" s="18"/>
      <c r="N101" s="10">
        <v>27</v>
      </c>
      <c r="O101" s="10">
        <v>162</v>
      </c>
      <c r="P101" s="10">
        <v>0</v>
      </c>
      <c r="Q101" s="10">
        <v>233</v>
      </c>
      <c r="R101" s="10">
        <v>10</v>
      </c>
      <c r="S101" s="11">
        <f>Q101/R101</f>
        <v>23.3</v>
      </c>
      <c r="T101" s="14" t="s">
        <v>19</v>
      </c>
      <c r="U101" s="11">
        <f>Q101/N101</f>
        <v>8.6296296296296298</v>
      </c>
      <c r="V101" s="55">
        <f>O101/R101</f>
        <v>16.2</v>
      </c>
      <c r="W101" s="17"/>
    </row>
    <row r="102" spans="1:23">
      <c r="A102" s="47" t="s">
        <v>31</v>
      </c>
      <c r="B102" s="10">
        <v>1</v>
      </c>
      <c r="C102" s="10">
        <v>1</v>
      </c>
      <c r="D102" s="10">
        <v>0</v>
      </c>
      <c r="E102" s="10">
        <v>0</v>
      </c>
      <c r="F102" s="10">
        <v>0</v>
      </c>
      <c r="G102" s="10">
        <v>1</v>
      </c>
      <c r="H102" s="11"/>
      <c r="I102" s="11"/>
      <c r="J102" s="10"/>
      <c r="K102" s="10"/>
      <c r="L102" s="10"/>
      <c r="M102" s="18"/>
      <c r="N102" s="10">
        <v>4</v>
      </c>
      <c r="O102" s="10">
        <v>24</v>
      </c>
      <c r="P102" s="10">
        <v>0</v>
      </c>
      <c r="Q102" s="10">
        <v>24</v>
      </c>
      <c r="R102" s="10">
        <v>1</v>
      </c>
      <c r="S102" s="11">
        <f>Q102/R102</f>
        <v>24</v>
      </c>
      <c r="T102" s="14" t="s">
        <v>117</v>
      </c>
      <c r="U102" s="11">
        <f>Q102/N102</f>
        <v>6</v>
      </c>
      <c r="V102" s="55">
        <f>O102/R102</f>
        <v>24</v>
      </c>
      <c r="W102" s="17"/>
    </row>
    <row r="103" spans="1:23">
      <c r="A103" s="47" t="s">
        <v>34</v>
      </c>
      <c r="B103" s="10">
        <v>6</v>
      </c>
      <c r="C103" s="10">
        <v>3</v>
      </c>
      <c r="D103" s="10">
        <v>0</v>
      </c>
      <c r="E103" s="10">
        <v>53</v>
      </c>
      <c r="F103" s="10">
        <v>72</v>
      </c>
      <c r="G103" s="10">
        <v>49</v>
      </c>
      <c r="H103" s="11">
        <f>F103/(C103-D103)</f>
        <v>24</v>
      </c>
      <c r="I103" s="11">
        <f>(F103/G103)*100</f>
        <v>146.9387755102041</v>
      </c>
      <c r="J103" s="10"/>
      <c r="K103" s="10">
        <v>1</v>
      </c>
      <c r="L103" s="10">
        <v>3</v>
      </c>
      <c r="M103" s="10"/>
      <c r="N103" s="18"/>
      <c r="O103" s="18"/>
      <c r="P103" s="18"/>
      <c r="Q103" s="18"/>
      <c r="R103" s="18"/>
      <c r="S103" s="18"/>
      <c r="T103" s="18"/>
      <c r="U103" s="18"/>
      <c r="V103" s="18"/>
      <c r="W103" s="17"/>
    </row>
    <row r="104" spans="1:23">
      <c r="A104" s="68" t="s">
        <v>121</v>
      </c>
      <c r="B104" s="69">
        <v>1</v>
      </c>
      <c r="C104" s="69">
        <v>1</v>
      </c>
      <c r="D104" s="69">
        <v>0</v>
      </c>
      <c r="E104" s="69">
        <v>18</v>
      </c>
      <c r="F104" s="69">
        <v>18</v>
      </c>
      <c r="G104" s="69">
        <v>17</v>
      </c>
      <c r="H104" s="69">
        <v>18</v>
      </c>
      <c r="I104" s="69">
        <v>105.88235294117648</v>
      </c>
      <c r="J104" s="69"/>
      <c r="K104" s="10"/>
      <c r="L104" s="10"/>
      <c r="M104" s="10"/>
      <c r="N104" s="18">
        <v>1</v>
      </c>
      <c r="O104" s="18">
        <v>6</v>
      </c>
      <c r="P104" s="18">
        <v>0</v>
      </c>
      <c r="Q104" s="18">
        <v>5</v>
      </c>
      <c r="R104" s="18">
        <v>0</v>
      </c>
      <c r="S104" s="18"/>
      <c r="T104" s="18"/>
      <c r="U104" s="70">
        <v>5</v>
      </c>
      <c r="V104" s="18"/>
      <c r="W104" s="17"/>
    </row>
    <row r="105" spans="1:23">
      <c r="A105" s="47" t="s">
        <v>44</v>
      </c>
      <c r="B105" s="10">
        <v>10</v>
      </c>
      <c r="C105" s="10">
        <v>9</v>
      </c>
      <c r="D105" s="10">
        <v>1</v>
      </c>
      <c r="E105" s="10" t="s">
        <v>63</v>
      </c>
      <c r="F105" s="10">
        <v>292</v>
      </c>
      <c r="G105" s="10">
        <v>202</v>
      </c>
      <c r="H105" s="11">
        <f>F105/(C105-D105)</f>
        <v>36.5</v>
      </c>
      <c r="I105" s="11">
        <f>(F105/G105)*100</f>
        <v>144.55445544554456</v>
      </c>
      <c r="J105" s="10">
        <v>1</v>
      </c>
      <c r="K105" s="10">
        <v>1</v>
      </c>
      <c r="L105" s="10">
        <v>9</v>
      </c>
      <c r="M105" s="18"/>
      <c r="N105" s="10">
        <v>34</v>
      </c>
      <c r="O105" s="10">
        <v>204</v>
      </c>
      <c r="P105" s="10">
        <v>0</v>
      </c>
      <c r="Q105" s="10">
        <v>253</v>
      </c>
      <c r="R105" s="10">
        <v>13</v>
      </c>
      <c r="S105" s="11">
        <f>Q105/R105</f>
        <v>19.46153846153846</v>
      </c>
      <c r="T105" s="14" t="s">
        <v>64</v>
      </c>
      <c r="U105" s="11">
        <f>Q105/N105</f>
        <v>7.4411764705882355</v>
      </c>
      <c r="V105" s="11">
        <f>O105/R105</f>
        <v>15.692307692307692</v>
      </c>
      <c r="W105" s="17"/>
    </row>
    <row r="106" spans="1:23">
      <c r="A106" s="47" t="s">
        <v>38</v>
      </c>
      <c r="B106" s="10">
        <v>1</v>
      </c>
      <c r="C106" s="10">
        <v>1</v>
      </c>
      <c r="D106" s="10">
        <v>1</v>
      </c>
      <c r="E106" s="10" t="s">
        <v>118</v>
      </c>
      <c r="F106" s="10">
        <v>3</v>
      </c>
      <c r="G106" s="10">
        <v>4</v>
      </c>
      <c r="H106" s="11"/>
      <c r="I106" s="11">
        <f>(F106/G106)*100</f>
        <v>75</v>
      </c>
      <c r="J106" s="10"/>
      <c r="K106" s="10"/>
      <c r="L106" s="10"/>
      <c r="M106" s="18"/>
      <c r="N106" s="10">
        <v>2</v>
      </c>
      <c r="O106" s="10">
        <v>12</v>
      </c>
      <c r="P106" s="10">
        <v>0</v>
      </c>
      <c r="Q106" s="10">
        <v>20</v>
      </c>
      <c r="R106" s="10">
        <v>0</v>
      </c>
      <c r="S106" s="11"/>
      <c r="T106" s="14"/>
      <c r="U106" s="11">
        <f>Q106/N106</f>
        <v>10</v>
      </c>
      <c r="V106" s="11"/>
      <c r="W106" s="17"/>
    </row>
    <row r="107" spans="1:23">
      <c r="A107" s="47" t="s">
        <v>40</v>
      </c>
      <c r="B107" s="10">
        <v>1</v>
      </c>
      <c r="C107" s="10">
        <v>1</v>
      </c>
      <c r="D107" s="10">
        <v>0</v>
      </c>
      <c r="E107" s="10">
        <v>30</v>
      </c>
      <c r="F107" s="10">
        <v>30</v>
      </c>
      <c r="G107" s="10">
        <v>33</v>
      </c>
      <c r="H107" s="11">
        <f>F107/(C107-D107)</f>
        <v>30</v>
      </c>
      <c r="I107" s="11">
        <f>(F107/G107)*100</f>
        <v>90.909090909090907</v>
      </c>
      <c r="J107" s="10"/>
      <c r="K107" s="10"/>
      <c r="L107" s="10">
        <v>2</v>
      </c>
      <c r="M107" s="18"/>
      <c r="N107" s="10">
        <v>4</v>
      </c>
      <c r="O107" s="10">
        <v>24</v>
      </c>
      <c r="P107" s="10">
        <v>0</v>
      </c>
      <c r="Q107" s="10">
        <v>30</v>
      </c>
      <c r="R107" s="10">
        <v>1</v>
      </c>
      <c r="S107" s="11">
        <v>30</v>
      </c>
      <c r="T107" s="14" t="s">
        <v>116</v>
      </c>
      <c r="U107" s="11">
        <f>Q107/N107</f>
        <v>7.5</v>
      </c>
      <c r="V107" s="11">
        <f>O107/R107</f>
        <v>24</v>
      </c>
      <c r="W107" s="17"/>
    </row>
    <row r="108" spans="1:23">
      <c r="A108" s="47" t="s">
        <v>47</v>
      </c>
      <c r="B108" s="10">
        <v>5</v>
      </c>
      <c r="C108" s="10">
        <v>4</v>
      </c>
      <c r="D108" s="10">
        <v>0</v>
      </c>
      <c r="E108" s="10">
        <v>30</v>
      </c>
      <c r="F108" s="10">
        <v>41</v>
      </c>
      <c r="G108" s="10">
        <v>46</v>
      </c>
      <c r="H108" s="11">
        <f t="shared" ref="H108" si="19">F108/(C108-D108)</f>
        <v>10.25</v>
      </c>
      <c r="I108" s="11">
        <f t="shared" ref="I108:I112" si="20">(F108/G108)*100</f>
        <v>89.130434782608688</v>
      </c>
      <c r="J108" s="10"/>
      <c r="K108" s="10"/>
      <c r="L108" s="10">
        <v>1</v>
      </c>
      <c r="M108" s="10"/>
      <c r="N108" s="18"/>
      <c r="O108" s="18"/>
      <c r="P108" s="18"/>
      <c r="Q108" s="18"/>
      <c r="R108" s="18"/>
      <c r="S108" s="18"/>
      <c r="T108" s="18"/>
      <c r="U108" s="18"/>
      <c r="V108" s="18"/>
      <c r="W108" s="17"/>
    </row>
    <row r="109" spans="1:23">
      <c r="A109" s="47" t="s">
        <v>49</v>
      </c>
      <c r="B109" s="10">
        <v>1</v>
      </c>
      <c r="C109" s="10">
        <v>1</v>
      </c>
      <c r="D109" s="10">
        <v>0</v>
      </c>
      <c r="E109" s="10">
        <v>1</v>
      </c>
      <c r="F109" s="10">
        <v>1</v>
      </c>
      <c r="G109" s="10">
        <v>4</v>
      </c>
      <c r="H109" s="11">
        <v>1</v>
      </c>
      <c r="I109" s="11">
        <v>25</v>
      </c>
      <c r="J109" s="10"/>
      <c r="K109" s="10"/>
      <c r="L109" s="10"/>
      <c r="M109" s="10"/>
      <c r="N109" s="18">
        <v>1</v>
      </c>
      <c r="O109" s="18">
        <v>6</v>
      </c>
      <c r="P109" s="18">
        <v>0</v>
      </c>
      <c r="Q109" s="18">
        <v>21</v>
      </c>
      <c r="R109" s="18">
        <v>0</v>
      </c>
      <c r="S109" s="18"/>
      <c r="T109" s="18"/>
      <c r="U109" s="70">
        <v>21</v>
      </c>
      <c r="V109" s="18"/>
      <c r="W109" s="17"/>
    </row>
    <row r="110" spans="1:23">
      <c r="A110" s="47" t="s">
        <v>51</v>
      </c>
      <c r="B110" s="10">
        <v>11</v>
      </c>
      <c r="C110" s="10">
        <v>9</v>
      </c>
      <c r="D110" s="10">
        <v>1</v>
      </c>
      <c r="E110" s="10" t="s">
        <v>65</v>
      </c>
      <c r="F110" s="10">
        <v>255</v>
      </c>
      <c r="G110" s="10">
        <v>194</v>
      </c>
      <c r="H110" s="11">
        <v>31.875</v>
      </c>
      <c r="I110" s="11">
        <v>131.44329896907217</v>
      </c>
      <c r="J110" s="10"/>
      <c r="K110" s="10">
        <v>1</v>
      </c>
      <c r="L110" s="10"/>
      <c r="M110" s="18"/>
      <c r="N110" s="10">
        <v>15</v>
      </c>
      <c r="O110" s="10">
        <v>90</v>
      </c>
      <c r="P110" s="10">
        <v>0</v>
      </c>
      <c r="Q110" s="10">
        <v>142</v>
      </c>
      <c r="R110" s="10">
        <v>5</v>
      </c>
      <c r="S110" s="11">
        <v>28.4</v>
      </c>
      <c r="T110" s="14" t="s">
        <v>66</v>
      </c>
      <c r="U110" s="11">
        <v>9.4666666666666668</v>
      </c>
      <c r="V110" s="55">
        <v>18</v>
      </c>
      <c r="W110" s="17"/>
    </row>
    <row r="111" spans="1:23">
      <c r="A111" s="47" t="s">
        <v>67</v>
      </c>
      <c r="B111" s="10">
        <v>10</v>
      </c>
      <c r="C111" s="10">
        <v>6</v>
      </c>
      <c r="D111" s="10">
        <v>1</v>
      </c>
      <c r="E111" s="10">
        <v>4</v>
      </c>
      <c r="F111" s="10">
        <v>15</v>
      </c>
      <c r="G111" s="10">
        <v>17</v>
      </c>
      <c r="H111" s="11">
        <f t="shared" ref="H111:H112" si="21">F111/(C111-D111)</f>
        <v>3</v>
      </c>
      <c r="I111" s="11">
        <f t="shared" si="20"/>
        <v>88.235294117647058</v>
      </c>
      <c r="J111" s="10"/>
      <c r="K111" s="10"/>
      <c r="L111" s="10"/>
      <c r="M111" s="18"/>
      <c r="N111" s="10">
        <v>32.4</v>
      </c>
      <c r="O111" s="10">
        <v>196</v>
      </c>
      <c r="P111" s="10">
        <v>0</v>
      </c>
      <c r="Q111" s="10">
        <v>265</v>
      </c>
      <c r="R111" s="10">
        <v>10</v>
      </c>
      <c r="S111" s="11">
        <f>Q111/R111</f>
        <v>26.5</v>
      </c>
      <c r="T111" s="14" t="s">
        <v>68</v>
      </c>
      <c r="U111" s="11">
        <v>8.11</v>
      </c>
      <c r="V111" s="55">
        <f>O111/R111</f>
        <v>19.600000000000001</v>
      </c>
      <c r="W111" s="17"/>
    </row>
    <row r="112" spans="1:23">
      <c r="A112" s="47" t="s">
        <v>54</v>
      </c>
      <c r="B112" s="10">
        <v>11</v>
      </c>
      <c r="C112" s="10">
        <v>4</v>
      </c>
      <c r="D112" s="10">
        <v>2</v>
      </c>
      <c r="E112" s="10">
        <v>5</v>
      </c>
      <c r="F112" s="10">
        <v>13</v>
      </c>
      <c r="G112" s="10">
        <v>26</v>
      </c>
      <c r="H112" s="11">
        <f t="shared" si="21"/>
        <v>6.5</v>
      </c>
      <c r="I112" s="11">
        <f t="shared" si="20"/>
        <v>50</v>
      </c>
      <c r="J112" s="10"/>
      <c r="K112" s="56"/>
      <c r="L112" s="10">
        <v>5</v>
      </c>
      <c r="M112" s="10">
        <v>2</v>
      </c>
      <c r="N112" s="49"/>
      <c r="O112" s="49"/>
      <c r="P112" s="1"/>
      <c r="Q112" s="1"/>
      <c r="R112" s="1"/>
      <c r="S112" s="1"/>
      <c r="T112" s="1"/>
      <c r="U112" s="1"/>
      <c r="V112" s="50"/>
      <c r="W112" s="17"/>
    </row>
    <row r="113" spans="1:23">
      <c r="A113" s="34"/>
      <c r="B113" s="29"/>
      <c r="C113" s="29"/>
      <c r="D113" s="29"/>
      <c r="E113" s="29"/>
      <c r="F113" s="29"/>
      <c r="G113" s="29"/>
      <c r="H113" s="35"/>
      <c r="I113" s="35"/>
      <c r="J113" s="29"/>
      <c r="K113" s="29"/>
      <c r="L113" s="29"/>
      <c r="M113" s="29"/>
      <c r="N113" s="29"/>
      <c r="O113" s="29"/>
      <c r="P113" s="29"/>
      <c r="Q113" s="29"/>
      <c r="R113" s="29"/>
      <c r="S113" s="35"/>
      <c r="T113" s="36"/>
      <c r="U113" s="35"/>
      <c r="V113" s="35"/>
      <c r="W113" s="17"/>
    </row>
    <row r="114" spans="1:23">
      <c r="A114" s="34"/>
      <c r="H114" s="35"/>
      <c r="K114" s="29"/>
      <c r="L114" s="29"/>
      <c r="M114" s="29"/>
      <c r="N114" s="29"/>
      <c r="O114" s="29"/>
      <c r="P114" s="29"/>
      <c r="Q114" s="29"/>
      <c r="R114" s="29"/>
      <c r="S114" s="35"/>
      <c r="T114" s="36"/>
      <c r="U114" s="35"/>
      <c r="V114" s="35"/>
      <c r="W114" s="17"/>
    </row>
    <row r="115" spans="1:23">
      <c r="A115" s="34"/>
      <c r="B115" s="29"/>
      <c r="C115" s="29"/>
      <c r="D115" s="29"/>
      <c r="E115" s="29"/>
      <c r="F115" s="29"/>
      <c r="G115" s="29"/>
      <c r="H115" s="35"/>
      <c r="I115" s="35"/>
      <c r="J115" s="29"/>
      <c r="K115" s="29"/>
      <c r="L115" s="29"/>
      <c r="M115" s="29"/>
      <c r="N115" s="29"/>
      <c r="O115" s="29"/>
      <c r="P115" s="29"/>
      <c r="Q115" s="29"/>
      <c r="R115" s="29"/>
      <c r="S115" s="35"/>
      <c r="T115" s="36"/>
      <c r="U115" s="35"/>
      <c r="V115" s="35"/>
      <c r="W115" s="17"/>
    </row>
    <row r="117" spans="1:23" ht="15.75">
      <c r="A117" s="33" t="s">
        <v>110</v>
      </c>
      <c r="B117" s="41"/>
      <c r="C117" s="41"/>
      <c r="D117" s="41"/>
      <c r="E117" s="41"/>
      <c r="F117" s="41"/>
      <c r="G117" s="41"/>
    </row>
    <row r="118" spans="1:23">
      <c r="A118" s="2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>
        <v>100</v>
      </c>
      <c r="K118" s="1">
        <v>50</v>
      </c>
      <c r="L118" s="1" t="s">
        <v>9</v>
      </c>
      <c r="M118" s="1" t="s">
        <v>10</v>
      </c>
      <c r="N118" s="1" t="s">
        <v>11</v>
      </c>
      <c r="O118" s="1" t="s">
        <v>6</v>
      </c>
      <c r="P118" s="1" t="s">
        <v>12</v>
      </c>
      <c r="Q118" s="1" t="s">
        <v>5</v>
      </c>
      <c r="R118" s="1" t="s">
        <v>13</v>
      </c>
      <c r="S118" s="1" t="s">
        <v>7</v>
      </c>
      <c r="T118" s="1" t="s">
        <v>14</v>
      </c>
      <c r="U118" s="1" t="s">
        <v>16</v>
      </c>
      <c r="V118" s="1" t="s">
        <v>8</v>
      </c>
    </row>
    <row r="119" spans="1:23">
      <c r="A119" s="54" t="s">
        <v>20</v>
      </c>
      <c r="B119" s="57">
        <v>25</v>
      </c>
      <c r="C119" s="57">
        <v>23</v>
      </c>
      <c r="D119" s="57">
        <v>2</v>
      </c>
      <c r="E119" s="57" t="s">
        <v>106</v>
      </c>
      <c r="F119" s="57">
        <v>466</v>
      </c>
      <c r="G119" s="57">
        <v>319</v>
      </c>
      <c r="H119" s="64">
        <v>22.19</v>
      </c>
      <c r="I119" s="57">
        <v>146.08000000000001</v>
      </c>
      <c r="J119" s="57"/>
      <c r="K119" s="57"/>
      <c r="L119" s="57">
        <v>11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</row>
    <row r="120" spans="1:23">
      <c r="A120" s="54" t="s">
        <v>55</v>
      </c>
      <c r="B120" s="57">
        <v>11</v>
      </c>
      <c r="C120" s="57">
        <v>2</v>
      </c>
      <c r="D120" s="57">
        <v>2</v>
      </c>
      <c r="E120" s="57" t="s">
        <v>56</v>
      </c>
      <c r="F120" s="57">
        <v>19</v>
      </c>
      <c r="G120" s="57">
        <v>7</v>
      </c>
      <c r="H120" s="64"/>
      <c r="I120" s="57">
        <v>271.42</v>
      </c>
      <c r="J120" s="57"/>
      <c r="K120" s="57"/>
      <c r="L120" s="57">
        <v>1</v>
      </c>
      <c r="M120" s="57"/>
      <c r="N120" s="57">
        <v>36</v>
      </c>
      <c r="O120" s="57">
        <v>216</v>
      </c>
      <c r="P120" s="57">
        <v>1</v>
      </c>
      <c r="Q120" s="57">
        <v>290</v>
      </c>
      <c r="R120" s="57">
        <v>10</v>
      </c>
      <c r="S120" s="64">
        <v>29</v>
      </c>
      <c r="T120" s="57" t="s">
        <v>57</v>
      </c>
      <c r="U120" s="64">
        <v>8.0555555555555554</v>
      </c>
      <c r="V120" s="64">
        <v>21.6</v>
      </c>
    </row>
    <row r="121" spans="1:23">
      <c r="A121" s="54" t="s">
        <v>58</v>
      </c>
      <c r="B121" s="57">
        <v>10</v>
      </c>
      <c r="C121" s="57">
        <v>9</v>
      </c>
      <c r="D121" s="57">
        <v>6</v>
      </c>
      <c r="E121" s="57" t="s">
        <v>59</v>
      </c>
      <c r="F121" s="57">
        <v>129</v>
      </c>
      <c r="G121" s="57">
        <v>80</v>
      </c>
      <c r="H121" s="64">
        <v>43</v>
      </c>
      <c r="I121" s="57">
        <v>161.25</v>
      </c>
      <c r="J121" s="57"/>
      <c r="K121" s="57"/>
      <c r="L121" s="57">
        <v>6</v>
      </c>
      <c r="M121" s="57"/>
      <c r="N121" s="57">
        <v>7</v>
      </c>
      <c r="O121" s="57">
        <v>42</v>
      </c>
      <c r="P121" s="57">
        <v>0</v>
      </c>
      <c r="Q121" s="57">
        <v>69</v>
      </c>
      <c r="R121" s="57">
        <v>3</v>
      </c>
      <c r="S121" s="64">
        <v>23</v>
      </c>
      <c r="T121" s="57" t="s">
        <v>60</v>
      </c>
      <c r="U121" s="64">
        <v>9.8571428571428577</v>
      </c>
      <c r="V121" s="64">
        <v>14</v>
      </c>
    </row>
    <row r="122" spans="1:23">
      <c r="A122" s="67" t="s">
        <v>21</v>
      </c>
      <c r="B122" s="69">
        <v>43</v>
      </c>
      <c r="C122" s="69">
        <v>32</v>
      </c>
      <c r="D122" s="69">
        <v>11</v>
      </c>
      <c r="E122" s="69" t="s">
        <v>61</v>
      </c>
      <c r="F122" s="69">
        <v>316</v>
      </c>
      <c r="G122" s="69">
        <v>219</v>
      </c>
      <c r="H122" s="71">
        <v>15.05</v>
      </c>
      <c r="I122" s="69">
        <v>144.29</v>
      </c>
      <c r="J122" s="69"/>
      <c r="K122" s="69"/>
      <c r="L122" s="69">
        <v>5</v>
      </c>
      <c r="M122" s="69"/>
      <c r="N122" s="69">
        <v>127.4</v>
      </c>
      <c r="O122" s="69">
        <v>766</v>
      </c>
      <c r="P122" s="69">
        <v>1</v>
      </c>
      <c r="Q122" s="69">
        <v>1025</v>
      </c>
      <c r="R122" s="69">
        <v>35</v>
      </c>
      <c r="S122" s="71">
        <v>29.28</v>
      </c>
      <c r="T122" s="69" t="s">
        <v>107</v>
      </c>
      <c r="U122" s="71">
        <v>8.0455259026687589</v>
      </c>
      <c r="V122" s="71">
        <v>21.885714285714286</v>
      </c>
    </row>
    <row r="123" spans="1:23">
      <c r="A123" s="67" t="s">
        <v>24</v>
      </c>
      <c r="B123" s="69">
        <v>40</v>
      </c>
      <c r="C123" s="69">
        <v>38</v>
      </c>
      <c r="D123" s="69">
        <v>2</v>
      </c>
      <c r="E123" s="69">
        <v>64</v>
      </c>
      <c r="F123" s="69">
        <v>774</v>
      </c>
      <c r="G123" s="69">
        <v>475</v>
      </c>
      <c r="H123" s="71">
        <v>21.5</v>
      </c>
      <c r="I123" s="69">
        <v>162.94736842105263</v>
      </c>
      <c r="J123" s="69"/>
      <c r="K123" s="69" t="s">
        <v>30</v>
      </c>
      <c r="L123" s="69">
        <v>15</v>
      </c>
      <c r="M123" s="69"/>
      <c r="N123" s="69"/>
      <c r="O123" s="69"/>
      <c r="P123" s="69"/>
      <c r="Q123" s="69"/>
      <c r="R123" s="69"/>
      <c r="S123" s="71"/>
      <c r="T123" s="69"/>
      <c r="U123" s="71"/>
      <c r="V123" s="71"/>
    </row>
    <row r="124" spans="1:23">
      <c r="A124" s="67" t="s">
        <v>28</v>
      </c>
      <c r="B124" s="69">
        <v>11</v>
      </c>
      <c r="C124" s="69">
        <v>6</v>
      </c>
      <c r="D124" s="69">
        <v>3</v>
      </c>
      <c r="E124" s="69">
        <v>42</v>
      </c>
      <c r="F124" s="69">
        <v>79</v>
      </c>
      <c r="G124" s="69">
        <v>33</v>
      </c>
      <c r="H124" s="71">
        <v>26.333333333333332</v>
      </c>
      <c r="I124" s="69">
        <v>239.39393939393941</v>
      </c>
      <c r="J124" s="69"/>
      <c r="K124" s="69"/>
      <c r="L124" s="69">
        <v>5</v>
      </c>
      <c r="M124" s="69"/>
      <c r="N124" s="69">
        <v>27</v>
      </c>
      <c r="O124" s="69">
        <v>162</v>
      </c>
      <c r="P124" s="69">
        <v>0</v>
      </c>
      <c r="Q124" s="69">
        <v>233</v>
      </c>
      <c r="R124" s="69">
        <v>10</v>
      </c>
      <c r="S124" s="71">
        <v>23.3</v>
      </c>
      <c r="T124" s="69" t="s">
        <v>19</v>
      </c>
      <c r="U124" s="71">
        <v>8.6296296296296298</v>
      </c>
      <c r="V124" s="71">
        <v>16.2</v>
      </c>
    </row>
    <row r="125" spans="1:23">
      <c r="A125" s="67" t="s">
        <v>31</v>
      </c>
      <c r="B125" s="69">
        <v>1</v>
      </c>
      <c r="C125" s="69">
        <v>1</v>
      </c>
      <c r="D125" s="69">
        <v>0</v>
      </c>
      <c r="E125" s="69">
        <v>0</v>
      </c>
      <c r="F125" s="69">
        <v>0</v>
      </c>
      <c r="G125" s="69">
        <v>1</v>
      </c>
      <c r="H125" s="71"/>
      <c r="I125" s="69"/>
      <c r="J125" s="69"/>
      <c r="K125" s="69"/>
      <c r="L125" s="69"/>
      <c r="M125" s="69"/>
      <c r="N125" s="69">
        <v>4</v>
      </c>
      <c r="O125" s="69">
        <v>24</v>
      </c>
      <c r="P125" s="69">
        <v>0</v>
      </c>
      <c r="Q125" s="69">
        <v>24</v>
      </c>
      <c r="R125" s="69">
        <v>1</v>
      </c>
      <c r="S125" s="71">
        <v>24</v>
      </c>
      <c r="T125" s="69" t="s">
        <v>117</v>
      </c>
      <c r="U125" s="71">
        <v>6</v>
      </c>
      <c r="V125" s="71">
        <v>24</v>
      </c>
    </row>
    <row r="126" spans="1:23">
      <c r="A126" s="67" t="s">
        <v>34</v>
      </c>
      <c r="B126" s="65">
        <v>6</v>
      </c>
      <c r="C126" s="65">
        <v>3</v>
      </c>
      <c r="D126" s="65">
        <v>0</v>
      </c>
      <c r="E126" s="65">
        <v>53</v>
      </c>
      <c r="F126" s="65">
        <v>72</v>
      </c>
      <c r="G126" s="65">
        <v>49</v>
      </c>
      <c r="H126" s="72" t="s">
        <v>115</v>
      </c>
      <c r="I126" s="73">
        <v>146.9387755102041</v>
      </c>
      <c r="J126" s="73"/>
      <c r="K126" s="66">
        <v>1</v>
      </c>
      <c r="L126" s="65">
        <v>3</v>
      </c>
      <c r="M126" s="65"/>
      <c r="N126" s="65"/>
      <c r="O126" s="65"/>
      <c r="P126" s="65"/>
      <c r="Q126" s="69"/>
      <c r="R126" s="69"/>
      <c r="S126" s="71"/>
      <c r="T126" s="69"/>
      <c r="U126" s="71"/>
      <c r="V126" s="71"/>
    </row>
    <row r="127" spans="1:23">
      <c r="A127" s="67" t="s">
        <v>121</v>
      </c>
      <c r="B127" s="65">
        <v>1</v>
      </c>
      <c r="C127" s="65">
        <v>1</v>
      </c>
      <c r="D127" s="65">
        <v>0</v>
      </c>
      <c r="E127" s="65">
        <v>18</v>
      </c>
      <c r="F127" s="65">
        <v>18</v>
      </c>
      <c r="G127" s="65">
        <v>17</v>
      </c>
      <c r="H127" s="72">
        <v>18</v>
      </c>
      <c r="I127" s="73">
        <v>105.88235294117648</v>
      </c>
      <c r="J127" s="73"/>
      <c r="K127" s="66"/>
      <c r="L127" s="65"/>
      <c r="M127" s="65"/>
      <c r="N127" s="18">
        <v>1</v>
      </c>
      <c r="O127" s="18">
        <v>6</v>
      </c>
      <c r="P127" s="18">
        <v>0</v>
      </c>
      <c r="Q127" s="18">
        <v>5</v>
      </c>
      <c r="R127" s="18">
        <v>0</v>
      </c>
      <c r="S127" s="18"/>
      <c r="T127" s="18"/>
      <c r="U127" s="70">
        <v>5</v>
      </c>
      <c r="V127" s="18"/>
    </row>
    <row r="128" spans="1:23">
      <c r="A128" s="67" t="s">
        <v>44</v>
      </c>
      <c r="B128" s="69">
        <v>29</v>
      </c>
      <c r="C128" s="69">
        <v>28</v>
      </c>
      <c r="D128" s="69">
        <v>1</v>
      </c>
      <c r="E128" s="69" t="s">
        <v>63</v>
      </c>
      <c r="F128" s="69">
        <v>814</v>
      </c>
      <c r="G128" s="69">
        <v>605</v>
      </c>
      <c r="H128" s="71">
        <v>30.15</v>
      </c>
      <c r="I128" s="69">
        <v>134.54</v>
      </c>
      <c r="J128" s="69">
        <v>1</v>
      </c>
      <c r="K128" s="69">
        <v>5</v>
      </c>
      <c r="L128" s="69">
        <v>14</v>
      </c>
      <c r="M128" s="69"/>
      <c r="N128" s="69">
        <v>97</v>
      </c>
      <c r="O128" s="69">
        <v>582</v>
      </c>
      <c r="P128" s="69">
        <v>0</v>
      </c>
      <c r="Q128" s="69">
        <v>733</v>
      </c>
      <c r="R128" s="69">
        <v>24</v>
      </c>
      <c r="S128" s="71">
        <v>30.541666666666668</v>
      </c>
      <c r="T128" s="69" t="s">
        <v>108</v>
      </c>
      <c r="U128" s="71">
        <v>7.5567010309278349</v>
      </c>
      <c r="V128" s="71">
        <v>24.25</v>
      </c>
    </row>
    <row r="129" spans="1:22">
      <c r="A129" s="67" t="s">
        <v>38</v>
      </c>
      <c r="B129" s="69">
        <v>1</v>
      </c>
      <c r="C129" s="69">
        <v>1</v>
      </c>
      <c r="D129" s="69">
        <v>1</v>
      </c>
      <c r="E129" s="69" t="s">
        <v>118</v>
      </c>
      <c r="F129" s="69">
        <v>3</v>
      </c>
      <c r="G129" s="69">
        <v>4</v>
      </c>
      <c r="H129" s="71"/>
      <c r="I129" s="71">
        <v>75</v>
      </c>
      <c r="J129" s="69"/>
      <c r="K129" s="69"/>
      <c r="L129" s="69"/>
      <c r="M129" s="69"/>
      <c r="N129" s="69">
        <v>2</v>
      </c>
      <c r="O129" s="69">
        <v>12</v>
      </c>
      <c r="P129" s="69">
        <v>0</v>
      </c>
      <c r="Q129" s="69">
        <v>20</v>
      </c>
      <c r="R129" s="69">
        <v>0</v>
      </c>
      <c r="S129" s="71"/>
      <c r="T129" s="69"/>
      <c r="U129" s="71">
        <v>10</v>
      </c>
      <c r="V129" s="71"/>
    </row>
    <row r="130" spans="1:22">
      <c r="A130" s="47" t="s">
        <v>40</v>
      </c>
      <c r="B130" s="10">
        <v>1</v>
      </c>
      <c r="C130" s="10">
        <v>1</v>
      </c>
      <c r="D130" s="10">
        <v>0</v>
      </c>
      <c r="E130" s="10">
        <v>30</v>
      </c>
      <c r="F130" s="10">
        <v>30</v>
      </c>
      <c r="G130" s="10">
        <v>33</v>
      </c>
      <c r="H130" s="11">
        <f>F130/(C130-D130)</f>
        <v>30</v>
      </c>
      <c r="I130" s="11">
        <f>(F130/G130)*100</f>
        <v>90.909090909090907</v>
      </c>
      <c r="J130" s="10"/>
      <c r="K130" s="10"/>
      <c r="L130" s="10">
        <v>2</v>
      </c>
      <c r="M130" s="18"/>
      <c r="N130" s="10">
        <v>4</v>
      </c>
      <c r="O130" s="10">
        <v>24</v>
      </c>
      <c r="P130" s="10">
        <v>0</v>
      </c>
      <c r="Q130" s="10">
        <v>30</v>
      </c>
      <c r="R130" s="10">
        <v>1</v>
      </c>
      <c r="S130" s="11">
        <v>30</v>
      </c>
      <c r="T130" s="14" t="s">
        <v>116</v>
      </c>
      <c r="U130" s="11">
        <f>Q130/N130</f>
        <v>7.5</v>
      </c>
      <c r="V130" s="11">
        <f>O130/R130</f>
        <v>24</v>
      </c>
    </row>
    <row r="131" spans="1:22">
      <c r="A131" s="67" t="s">
        <v>47</v>
      </c>
      <c r="B131" s="69">
        <v>38</v>
      </c>
      <c r="C131" s="69">
        <v>35</v>
      </c>
      <c r="D131" s="69">
        <v>3</v>
      </c>
      <c r="E131" s="69" t="s">
        <v>109</v>
      </c>
      <c r="F131" s="69">
        <v>586</v>
      </c>
      <c r="G131" s="69">
        <v>497</v>
      </c>
      <c r="H131" s="71">
        <v>18.309999999999999</v>
      </c>
      <c r="I131" s="69">
        <v>117.97</v>
      </c>
      <c r="J131" s="69"/>
      <c r="K131" s="69">
        <v>4</v>
      </c>
      <c r="L131" s="69">
        <v>4</v>
      </c>
      <c r="M131" s="69"/>
      <c r="N131" s="69"/>
      <c r="O131" s="69"/>
      <c r="P131" s="69"/>
      <c r="Q131" s="69"/>
      <c r="R131" s="69"/>
      <c r="S131" s="71"/>
      <c r="T131" s="69"/>
      <c r="U131" s="71"/>
      <c r="V131" s="71"/>
    </row>
    <row r="132" spans="1:22">
      <c r="A132" s="67" t="s">
        <v>49</v>
      </c>
      <c r="B132" s="69">
        <v>1</v>
      </c>
      <c r="C132" s="69">
        <v>1</v>
      </c>
      <c r="D132" s="69">
        <v>0</v>
      </c>
      <c r="E132" s="69">
        <v>1</v>
      </c>
      <c r="F132" s="69">
        <v>1</v>
      </c>
      <c r="G132" s="69">
        <v>4</v>
      </c>
      <c r="H132" s="71">
        <v>1</v>
      </c>
      <c r="I132" s="71">
        <v>25</v>
      </c>
      <c r="J132" s="69"/>
      <c r="K132" s="69"/>
      <c r="L132" s="69"/>
      <c r="M132" s="69"/>
      <c r="N132" s="69">
        <v>1</v>
      </c>
      <c r="O132" s="69">
        <v>6</v>
      </c>
      <c r="P132" s="69">
        <v>0</v>
      </c>
      <c r="Q132" s="69">
        <v>21</v>
      </c>
      <c r="R132" s="69">
        <v>0</v>
      </c>
      <c r="S132" s="71"/>
      <c r="T132" s="69"/>
      <c r="U132" s="71">
        <v>21</v>
      </c>
      <c r="V132" s="71"/>
    </row>
    <row r="133" spans="1:22">
      <c r="A133" s="67" t="s">
        <v>51</v>
      </c>
      <c r="B133" s="69">
        <v>11</v>
      </c>
      <c r="C133" s="69">
        <v>9</v>
      </c>
      <c r="D133" s="69">
        <v>1</v>
      </c>
      <c r="E133" s="69" t="s">
        <v>65</v>
      </c>
      <c r="F133" s="69">
        <v>255</v>
      </c>
      <c r="G133" s="69">
        <v>194</v>
      </c>
      <c r="H133" s="71">
        <v>31.875</v>
      </c>
      <c r="I133" s="69">
        <v>131.44329896907217</v>
      </c>
      <c r="J133" s="69"/>
      <c r="K133" s="69">
        <v>1</v>
      </c>
      <c r="L133" s="69"/>
      <c r="M133" s="69"/>
      <c r="N133" s="69">
        <v>15</v>
      </c>
      <c r="O133" s="69">
        <v>90</v>
      </c>
      <c r="P133" s="69">
        <v>0</v>
      </c>
      <c r="Q133" s="69">
        <v>142</v>
      </c>
      <c r="R133" s="69">
        <v>5</v>
      </c>
      <c r="S133" s="71">
        <v>28.4</v>
      </c>
      <c r="T133" s="69" t="s">
        <v>66</v>
      </c>
      <c r="U133" s="71">
        <v>9.4666666666666668</v>
      </c>
      <c r="V133" s="71">
        <v>18</v>
      </c>
    </row>
    <row r="134" spans="1:22">
      <c r="A134" s="67" t="s">
        <v>67</v>
      </c>
      <c r="B134" s="69">
        <v>10</v>
      </c>
      <c r="C134" s="69">
        <v>6</v>
      </c>
      <c r="D134" s="69">
        <v>1</v>
      </c>
      <c r="E134" s="69">
        <v>4</v>
      </c>
      <c r="F134" s="69">
        <v>15</v>
      </c>
      <c r="G134" s="69">
        <v>17</v>
      </c>
      <c r="H134" s="71">
        <v>3</v>
      </c>
      <c r="I134" s="69">
        <v>88.235294117647058</v>
      </c>
      <c r="J134" s="69"/>
      <c r="K134" s="69"/>
      <c r="L134" s="69"/>
      <c r="M134" s="69"/>
      <c r="N134" s="69">
        <v>32.4</v>
      </c>
      <c r="O134" s="69">
        <v>196</v>
      </c>
      <c r="P134" s="69">
        <v>0</v>
      </c>
      <c r="Q134" s="69">
        <v>265</v>
      </c>
      <c r="R134" s="69">
        <v>10</v>
      </c>
      <c r="S134" s="71">
        <v>26.5</v>
      </c>
      <c r="T134" s="69" t="s">
        <v>68</v>
      </c>
      <c r="U134" s="71">
        <v>8.11</v>
      </c>
      <c r="V134" s="71">
        <v>19.600000000000001</v>
      </c>
    </row>
    <row r="135" spans="1:22">
      <c r="A135" s="67" t="s">
        <v>54</v>
      </c>
      <c r="B135" s="69">
        <v>20</v>
      </c>
      <c r="C135" s="69">
        <v>10</v>
      </c>
      <c r="D135" s="69">
        <v>2</v>
      </c>
      <c r="E135" s="69">
        <v>19</v>
      </c>
      <c r="F135" s="69">
        <v>51</v>
      </c>
      <c r="G135" s="69">
        <v>61</v>
      </c>
      <c r="H135" s="71">
        <v>6.375</v>
      </c>
      <c r="I135" s="69">
        <v>83.606557377049185</v>
      </c>
      <c r="J135" s="69"/>
      <c r="K135" s="69"/>
      <c r="L135" s="69">
        <v>10</v>
      </c>
      <c r="M135" s="69">
        <v>2</v>
      </c>
      <c r="N135" s="69"/>
      <c r="O135" s="69"/>
      <c r="P135" s="69"/>
      <c r="Q135" s="69"/>
      <c r="R135" s="69"/>
      <c r="S135" s="71"/>
      <c r="T135" s="69"/>
      <c r="U135" s="71"/>
      <c r="V135" s="71"/>
    </row>
    <row r="136" spans="1:22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2012-04-18T09:52:16Z</cp:lastPrinted>
  <dcterms:created xsi:type="dcterms:W3CDTF">2012-04-16T02:18:51Z</dcterms:created>
  <dcterms:modified xsi:type="dcterms:W3CDTF">2013-04-02T21:48:43Z</dcterms:modified>
</cp:coreProperties>
</file>