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19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23" i="1"/>
  <c r="W23"/>
  <c r="X22"/>
  <c r="W22"/>
  <c r="X21"/>
  <c r="W21"/>
  <c r="X20"/>
  <c r="W20"/>
  <c r="X18"/>
  <c r="W18"/>
  <c r="X17"/>
  <c r="W17"/>
  <c r="X16"/>
  <c r="W16"/>
  <c r="X15"/>
  <c r="W15"/>
  <c r="X14"/>
  <c r="W14"/>
  <c r="X12"/>
  <c r="W12"/>
  <c r="X11"/>
  <c r="W11"/>
  <c r="X8"/>
  <c r="W8"/>
  <c r="X7"/>
  <c r="W7"/>
  <c r="Q24"/>
  <c r="W24" s="1"/>
  <c r="R24"/>
  <c r="F24"/>
  <c r="G24"/>
  <c r="D24"/>
  <c r="B24"/>
  <c r="C24"/>
  <c r="I23"/>
  <c r="H23"/>
  <c r="I12"/>
  <c r="H12"/>
  <c r="S12"/>
  <c r="I10"/>
  <c r="H10"/>
  <c r="I4"/>
  <c r="H4"/>
  <c r="X3"/>
  <c r="W3"/>
  <c r="S3"/>
  <c r="K24"/>
  <c r="S22"/>
  <c r="I22"/>
  <c r="H22"/>
  <c r="S8"/>
  <c r="I8"/>
  <c r="H8"/>
  <c r="I9"/>
  <c r="H9"/>
  <c r="S20"/>
  <c r="I20"/>
  <c r="H20"/>
  <c r="J24"/>
  <c r="L24"/>
  <c r="S17"/>
  <c r="I17"/>
  <c r="H17"/>
  <c r="S16"/>
  <c r="I16"/>
  <c r="H16"/>
  <c r="P24"/>
  <c r="I19"/>
  <c r="H19"/>
  <c r="S18"/>
  <c r="I18"/>
  <c r="H18"/>
  <c r="S15"/>
  <c r="I15"/>
  <c r="H15"/>
  <c r="S21"/>
  <c r="I21"/>
  <c r="H21"/>
  <c r="I13"/>
  <c r="H13"/>
  <c r="S14"/>
  <c r="I14"/>
  <c r="H14"/>
  <c r="W4"/>
  <c r="X4"/>
  <c r="I11"/>
  <c r="H11"/>
  <c r="S11"/>
  <c r="S7"/>
  <c r="I7"/>
  <c r="H7"/>
  <c r="I6"/>
  <c r="H6"/>
  <c r="I3"/>
  <c r="H3"/>
  <c r="I5"/>
  <c r="H5"/>
  <c r="S4"/>
  <c r="I24" l="1"/>
  <c r="O24"/>
  <c r="X24" s="1"/>
  <c r="S23"/>
  <c r="H24" l="1"/>
  <c r="S24"/>
</calcChain>
</file>

<file path=xl/sharedStrings.xml><?xml version="1.0" encoding="utf-8"?>
<sst xmlns="http://schemas.openxmlformats.org/spreadsheetml/2006/main" count="116" uniqueCount="79">
  <si>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</si>
  <si>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</si>
  <si>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</si>
  <si>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</si>
  <si>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</si>
  <si>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</si>
  <si>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</si>
  <si>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</si>
  <si>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</si>
  <si>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</si>
  <si>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</si>
  <si>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</si>
  <si>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</si>
  <si>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</si>
  <si>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</si>
  <si>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5W/I</t>
  </si>
  <si>
    <t>10W/M</t>
  </si>
  <si>
    <t>R/O</t>
  </si>
  <si>
    <t>TD Astle</t>
  </si>
  <si>
    <t>DG Brownlie</t>
  </si>
  <si>
    <t>AM Ellis</t>
  </si>
  <si>
    <t>PG Fulton</t>
  </si>
  <si>
    <t>1</t>
  </si>
  <si>
    <t>TG Johnston</t>
  </si>
  <si>
    <t>TWM Latham</t>
  </si>
  <si>
    <t>WM Lonsdale</t>
  </si>
  <si>
    <t>RJ McCone</t>
  </si>
  <si>
    <t>MB McEwan</t>
  </si>
  <si>
    <t>HM Nichols</t>
  </si>
  <si>
    <t>SL Stewart</t>
  </si>
  <si>
    <t>5/42</t>
  </si>
  <si>
    <t>GH Worker</t>
  </si>
  <si>
    <t>3/83</t>
  </si>
  <si>
    <t>135*</t>
  </si>
  <si>
    <t>180*</t>
  </si>
  <si>
    <t>GM Andrew</t>
  </si>
  <si>
    <t>3/46</t>
  </si>
  <si>
    <t>B Cachopa</t>
  </si>
  <si>
    <t>6/58</t>
  </si>
  <si>
    <t>3/85</t>
  </si>
  <si>
    <t>R Hira</t>
  </si>
  <si>
    <t>57*</t>
  </si>
  <si>
    <t>33*</t>
  </si>
  <si>
    <t>2/59</t>
  </si>
  <si>
    <t>CE McConchie</t>
  </si>
  <si>
    <t>2/32</t>
  </si>
  <si>
    <t>5/20</t>
  </si>
  <si>
    <t>DH Fulton</t>
  </si>
  <si>
    <t>BR Findlay</t>
  </si>
  <si>
    <t>EJ Nuttal</t>
  </si>
  <si>
    <t>WSA Wiliams</t>
  </si>
  <si>
    <t>Total</t>
  </si>
  <si>
    <t>3/35</t>
  </si>
  <si>
    <t>5/56</t>
  </si>
  <si>
    <t>5</t>
  </si>
  <si>
    <t>2/28</t>
  </si>
  <si>
    <t>1/23</t>
  </si>
  <si>
    <t>1/27</t>
  </si>
  <si>
    <t>BEW McCord</t>
  </si>
  <si>
    <t>5/105</t>
  </si>
  <si>
    <t>35*</t>
  </si>
  <si>
    <t>27*</t>
  </si>
  <si>
    <t>1*</t>
  </si>
  <si>
    <t>2012/13</t>
  </si>
  <si>
    <t>2007/08</t>
  </si>
  <si>
    <t>7/50</t>
  </si>
  <si>
    <t>4</t>
  </si>
  <si>
    <t>2008/09</t>
  </si>
  <si>
    <t>5/119</t>
  </si>
  <si>
    <t>2009/10</t>
  </si>
  <si>
    <t>277*</t>
  </si>
  <si>
    <t>6/103</t>
  </si>
  <si>
    <t>6</t>
  </si>
  <si>
    <t>2010/11</t>
  </si>
  <si>
    <t>153*</t>
  </si>
  <si>
    <t>6/28</t>
  </si>
  <si>
    <t>2011/12</t>
  </si>
  <si>
    <t>6/53</t>
  </si>
  <si>
    <t>3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</si>
</sst>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theme="1"/>
      <name val="Times New Roman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9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2" borderId="1" xfId="2" applyFont="1" applyFill="1" applyBorder="1" applyAlignment="1" applyProtection="1">
      <alignment horizontal="left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2" fillId="2" borderId="1" xfId="3" applyFont="1" applyFill="1" applyBorder="1" applyAlignment="1">
      <alignment horizontal="center" vertical="center" wrapText="1"/>
    </xf>
    <xf numFmtId="2" fontId="2" fillId="0" borderId="1" xfId="3" applyNumberFormat="1" applyFont="1" applyFill="1" applyBorder="1" applyAlignment="1">
      <alignment horizontal="center" vertical="center"/>
    </xf>
    <xf numFmtId="2" fontId="2" fillId="0" borderId="1" xfId="3" applyNumberFormat="1" applyFont="1" applyBorder="1" applyAlignment="1">
      <alignment horizontal="center"/>
    </xf>
    <xf numFmtId="0" fontId="2" fillId="0" borderId="1" xfId="3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/>
    </xf>
    <xf numFmtId="49" fontId="2" fillId="0" borderId="1" xfId="1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Fill="1" applyBorder="1"/>
  </cellXfs>
  <cellStyles count="4">
    <cellStyle name="Hyperlink" xfId="2" builtinId="8"/>
    <cellStyle name="Normal" xfId="0" builtinId="0"/>
    <cellStyle name="Normal 2" xfId="1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tabSelected="1" topLeftCell="A10" zoomScaleNormal="100" workbookViewId="0">
      <selection activeCell="N39" sqref="N39"/>
    </sheetView>
  </sheetViews>
  <sheetFormatPr defaultRowHeight="12.75"/>
  <cols>
    <col min="1" max="1" width="12.33203125" customWidth="1"/>
    <col min="2" max="2" width="4" customWidth="1"/>
    <col min="3" max="3" width="4.33203125" customWidth="1"/>
    <col min="4" max="4" width="3.6640625" customWidth="1"/>
    <col min="5" max="5" width="5.1640625" customWidth="1"/>
    <col min="6" max="6" width="5.6640625" customWidth="1"/>
    <col min="7" max="7" width="5.83203125" customWidth="1"/>
    <col min="8" max="8" width="6.5" customWidth="1"/>
    <col min="9" max="9" width="5.6640625" customWidth="1"/>
    <col min="10" max="11" width="4.5" customWidth="1"/>
    <col min="12" max="12" width="4.6640625" customWidth="1"/>
    <col min="13" max="13" width="3.5" customWidth="1"/>
    <col min="14" max="14" width="6.83203125" customWidth="1"/>
    <col min="15" max="15" width="5.83203125" customWidth="1"/>
    <col min="16" max="16" width="5.33203125" customWidth="1"/>
    <col min="17" max="17" width="6.83203125" customWidth="1"/>
    <col min="18" max="18" width="5.33203125" customWidth="1"/>
    <col min="19" max="19" width="6.5" customWidth="1"/>
    <col min="20" max="20" width="5.1640625" customWidth="1"/>
    <col min="21" max="21" width="6.1640625" customWidth="1"/>
    <col min="22" max="22" width="7.1640625" customWidth="1"/>
    <col min="23" max="23" width="5.83203125" customWidth="1"/>
    <col min="24" max="24" width="7" customWidth="1"/>
  </cols>
  <sheetData>
    <row r="1" spans="1:24">
      <c r="A1" s="1" t="s">
        <v>63</v>
      </c>
      <c r="B1" s="54"/>
      <c r="C1" s="54"/>
      <c r="D1" s="54"/>
      <c r="E1" s="55"/>
      <c r="F1" s="55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3">
        <v>100</v>
      </c>
      <c r="K2" s="3">
        <v>50</v>
      </c>
      <c r="L2" s="3" t="s">
        <v>9</v>
      </c>
      <c r="M2" s="3" t="s">
        <v>10</v>
      </c>
      <c r="N2" s="3" t="s">
        <v>11</v>
      </c>
      <c r="O2" s="3" t="s">
        <v>6</v>
      </c>
      <c r="P2" s="3" t="s">
        <v>12</v>
      </c>
      <c r="Q2" s="3" t="s">
        <v>5</v>
      </c>
      <c r="R2" s="3" t="s">
        <v>13</v>
      </c>
      <c r="S2" s="3" t="s">
        <v>7</v>
      </c>
      <c r="T2" s="5" t="s">
        <v>14</v>
      </c>
      <c r="U2" s="5" t="s">
        <v>15</v>
      </c>
      <c r="V2" s="5" t="s">
        <v>16</v>
      </c>
      <c r="W2" s="3" t="s">
        <v>17</v>
      </c>
      <c r="X2" s="3" t="s">
        <v>8</v>
      </c>
    </row>
    <row r="3" spans="1:24">
      <c r="A3" s="6" t="s">
        <v>35</v>
      </c>
      <c r="B3" s="10">
        <v>4</v>
      </c>
      <c r="C3" s="10">
        <v>6</v>
      </c>
      <c r="D3" s="10">
        <v>1</v>
      </c>
      <c r="E3" s="10" t="s">
        <v>34</v>
      </c>
      <c r="F3" s="10">
        <v>333</v>
      </c>
      <c r="G3" s="10">
        <v>370</v>
      </c>
      <c r="H3" s="28">
        <f>F3/(C3-D3)</f>
        <v>66.599999999999994</v>
      </c>
      <c r="I3" s="11">
        <f>(F3/G3)*100</f>
        <v>90</v>
      </c>
      <c r="J3" s="10">
        <v>1</v>
      </c>
      <c r="K3" s="10">
        <v>1</v>
      </c>
      <c r="L3" s="10">
        <v>1</v>
      </c>
      <c r="M3" s="7"/>
      <c r="N3" s="10">
        <v>122</v>
      </c>
      <c r="O3" s="10">
        <v>732</v>
      </c>
      <c r="P3" s="10">
        <v>31</v>
      </c>
      <c r="Q3" s="10">
        <v>401</v>
      </c>
      <c r="R3" s="10">
        <v>8</v>
      </c>
      <c r="S3" s="43">
        <f t="shared" ref="S3" si="0">Q3/R3</f>
        <v>50.125</v>
      </c>
      <c r="T3" s="14" t="s">
        <v>36</v>
      </c>
      <c r="U3" s="10"/>
      <c r="V3" s="10"/>
      <c r="W3" s="11">
        <f>Q3/N3</f>
        <v>3.2868852459016393</v>
      </c>
      <c r="X3" s="44">
        <f>O3/R3</f>
        <v>91.5</v>
      </c>
    </row>
    <row r="4" spans="1:24">
      <c r="A4" s="6" t="s">
        <v>18</v>
      </c>
      <c r="B4" s="10">
        <v>8</v>
      </c>
      <c r="C4" s="10">
        <v>14</v>
      </c>
      <c r="D4" s="10">
        <v>1</v>
      </c>
      <c r="E4" s="10">
        <v>95</v>
      </c>
      <c r="F4" s="10">
        <v>471</v>
      </c>
      <c r="G4" s="10">
        <v>644</v>
      </c>
      <c r="H4" s="28">
        <f t="shared" ref="H4" si="1">F4/(C4-D4)</f>
        <v>36.230769230769234</v>
      </c>
      <c r="I4" s="10">
        <f t="shared" ref="I4" si="2">(F4/G4)*100</f>
        <v>73.136645962732914</v>
      </c>
      <c r="J4" s="30"/>
      <c r="K4" s="10">
        <v>4</v>
      </c>
      <c r="L4" s="10">
        <v>3</v>
      </c>
      <c r="M4" s="30"/>
      <c r="N4" s="10">
        <v>189</v>
      </c>
      <c r="O4" s="10">
        <v>1134</v>
      </c>
      <c r="P4" s="10">
        <v>12</v>
      </c>
      <c r="Q4" s="10">
        <v>728</v>
      </c>
      <c r="R4" s="10">
        <v>13</v>
      </c>
      <c r="S4" s="9">
        <f>Q4/R4</f>
        <v>56</v>
      </c>
      <c r="T4" s="14" t="s">
        <v>32</v>
      </c>
      <c r="U4" s="10"/>
      <c r="V4" s="10"/>
      <c r="W4" s="11">
        <f t="shared" ref="W4" si="3">Q4/N4</f>
        <v>3.8518518518518516</v>
      </c>
      <c r="X4" s="11">
        <f t="shared" ref="X4" si="4">O4/R4</f>
        <v>87.230769230769226</v>
      </c>
    </row>
    <row r="5" spans="1:24">
      <c r="A5" s="6" t="s">
        <v>19</v>
      </c>
      <c r="B5" s="7">
        <v>10</v>
      </c>
      <c r="C5" s="7">
        <v>19</v>
      </c>
      <c r="D5" s="7">
        <v>2</v>
      </c>
      <c r="E5" s="7" t="s">
        <v>33</v>
      </c>
      <c r="F5" s="7">
        <v>743</v>
      </c>
      <c r="G5" s="7">
        <v>1488</v>
      </c>
      <c r="H5" s="28">
        <f t="shared" ref="H5:H6" si="5">F5/(C5-D5)</f>
        <v>43.705882352941174</v>
      </c>
      <c r="I5" s="11">
        <f t="shared" ref="I5:I6" si="6">(F5/G5)*100</f>
        <v>49.932795698924728</v>
      </c>
      <c r="J5" s="45">
        <v>3</v>
      </c>
      <c r="K5" s="45">
        <v>2</v>
      </c>
      <c r="L5" s="45">
        <v>11</v>
      </c>
      <c r="M5" s="30"/>
      <c r="N5" s="10"/>
      <c r="O5" s="10"/>
      <c r="P5" s="10"/>
      <c r="Q5" s="10"/>
      <c r="R5" s="10"/>
      <c r="S5" s="11"/>
      <c r="T5" s="12"/>
      <c r="U5" s="8"/>
      <c r="V5" s="8"/>
      <c r="W5" s="11"/>
      <c r="X5" s="11"/>
    </row>
    <row r="6" spans="1:24">
      <c r="A6" s="6" t="s">
        <v>37</v>
      </c>
      <c r="B6" s="7">
        <v>5</v>
      </c>
      <c r="C6" s="7">
        <v>9</v>
      </c>
      <c r="D6" s="7">
        <v>1</v>
      </c>
      <c r="E6" s="7">
        <v>35</v>
      </c>
      <c r="F6" s="7">
        <v>160</v>
      </c>
      <c r="G6" s="7">
        <v>310</v>
      </c>
      <c r="H6" s="28">
        <f t="shared" si="5"/>
        <v>20</v>
      </c>
      <c r="I6" s="11">
        <f t="shared" si="6"/>
        <v>51.612903225806448</v>
      </c>
      <c r="J6" s="45"/>
      <c r="K6" s="45"/>
      <c r="L6" s="45">
        <v>9</v>
      </c>
      <c r="M6" s="45">
        <v>1</v>
      </c>
      <c r="N6" s="10"/>
      <c r="O6" s="10"/>
      <c r="P6" s="10"/>
      <c r="Q6" s="10"/>
      <c r="R6" s="10"/>
      <c r="S6" s="11"/>
      <c r="T6" s="12"/>
      <c r="U6" s="8"/>
      <c r="V6" s="8"/>
      <c r="W6" s="11"/>
      <c r="X6" s="11"/>
    </row>
    <row r="7" spans="1:24">
      <c r="A7" s="6" t="s">
        <v>20</v>
      </c>
      <c r="B7" s="13">
        <v>2</v>
      </c>
      <c r="C7" s="13">
        <v>3</v>
      </c>
      <c r="D7" s="13">
        <v>0</v>
      </c>
      <c r="E7" s="13">
        <v>87</v>
      </c>
      <c r="F7" s="13">
        <v>112</v>
      </c>
      <c r="G7" s="13">
        <v>137</v>
      </c>
      <c r="H7" s="9">
        <f>F7/(C7-D7)</f>
        <v>37.333333333333336</v>
      </c>
      <c r="I7" s="9">
        <f>(F7/G7)*100</f>
        <v>81.751824817518255</v>
      </c>
      <c r="J7" s="10"/>
      <c r="K7" s="13">
        <v>1</v>
      </c>
      <c r="L7" s="13">
        <v>1</v>
      </c>
      <c r="M7" s="30"/>
      <c r="N7" s="13">
        <v>62.1</v>
      </c>
      <c r="O7" s="10">
        <v>373</v>
      </c>
      <c r="P7" s="13">
        <v>7</v>
      </c>
      <c r="Q7" s="13">
        <v>190</v>
      </c>
      <c r="R7" s="13">
        <v>8</v>
      </c>
      <c r="S7" s="9">
        <f t="shared" ref="S7:S8" si="7">Q7/R7</f>
        <v>23.75</v>
      </c>
      <c r="T7" s="14" t="s">
        <v>38</v>
      </c>
      <c r="U7" s="13">
        <v>1</v>
      </c>
      <c r="V7" s="10"/>
      <c r="W7" s="11">
        <f t="shared" ref="W7:W8" si="8">Q7/N7</f>
        <v>3.0595813204508855</v>
      </c>
      <c r="X7" s="11">
        <f t="shared" ref="X7:X8" si="9">O7/R7</f>
        <v>46.625</v>
      </c>
    </row>
    <row r="8" spans="1:24">
      <c r="A8" s="6" t="s">
        <v>48</v>
      </c>
      <c r="B8" s="7">
        <v>2</v>
      </c>
      <c r="C8" s="7">
        <v>4</v>
      </c>
      <c r="D8" s="7">
        <v>0</v>
      </c>
      <c r="E8" s="7">
        <v>45</v>
      </c>
      <c r="F8" s="7">
        <v>60</v>
      </c>
      <c r="G8" s="7">
        <v>181</v>
      </c>
      <c r="H8" s="28">
        <f t="shared" ref="H8" si="10">F8/(C8-D8)</f>
        <v>15</v>
      </c>
      <c r="I8" s="11">
        <f t="shared" ref="I8" si="11">(F8/G8)*100</f>
        <v>33.149171270718227</v>
      </c>
      <c r="J8" s="45"/>
      <c r="K8" s="45"/>
      <c r="L8" s="45">
        <v>1</v>
      </c>
      <c r="M8" s="30"/>
      <c r="N8" s="7">
        <v>22</v>
      </c>
      <c r="O8" s="7">
        <v>132</v>
      </c>
      <c r="P8" s="7">
        <v>3</v>
      </c>
      <c r="Q8" s="7">
        <v>111</v>
      </c>
      <c r="R8" s="7">
        <v>2</v>
      </c>
      <c r="S8" s="28">
        <f t="shared" si="7"/>
        <v>55.5</v>
      </c>
      <c r="T8" s="8" t="s">
        <v>56</v>
      </c>
      <c r="U8" s="8"/>
      <c r="V8" s="8"/>
      <c r="W8" s="11">
        <f t="shared" si="8"/>
        <v>5.0454545454545459</v>
      </c>
      <c r="X8" s="11">
        <f t="shared" si="9"/>
        <v>66</v>
      </c>
    </row>
    <row r="9" spans="1:24">
      <c r="A9" s="6" t="s">
        <v>47</v>
      </c>
      <c r="B9" s="46">
        <v>2</v>
      </c>
      <c r="C9" s="46">
        <v>1</v>
      </c>
      <c r="D9" s="46">
        <v>0</v>
      </c>
      <c r="E9" s="46">
        <v>12</v>
      </c>
      <c r="F9" s="46">
        <v>12</v>
      </c>
      <c r="G9" s="46">
        <v>35</v>
      </c>
      <c r="H9" s="28">
        <f t="shared" ref="H9:H10" si="12">F9/(C9-D9)</f>
        <v>12</v>
      </c>
      <c r="I9" s="47">
        <f t="shared" ref="I9:I10" si="13">(F9/G9)*100</f>
        <v>34.285714285714285</v>
      </c>
      <c r="J9" s="45"/>
      <c r="K9" s="45"/>
      <c r="L9" s="7">
        <v>2</v>
      </c>
      <c r="M9" s="30"/>
      <c r="N9" s="30"/>
      <c r="O9" s="30"/>
      <c r="P9" s="30"/>
      <c r="Q9" s="30"/>
      <c r="R9" s="30"/>
      <c r="S9" s="31"/>
      <c r="T9" s="30"/>
      <c r="U9" s="30"/>
      <c r="V9" s="30"/>
      <c r="W9" s="31"/>
      <c r="X9" s="31"/>
    </row>
    <row r="10" spans="1:24">
      <c r="A10" s="6" t="s">
        <v>21</v>
      </c>
      <c r="B10" s="13">
        <v>9</v>
      </c>
      <c r="C10" s="13">
        <v>18</v>
      </c>
      <c r="D10" s="13">
        <v>2</v>
      </c>
      <c r="E10" s="13">
        <v>108</v>
      </c>
      <c r="F10" s="13">
        <v>902</v>
      </c>
      <c r="G10" s="13">
        <v>1552</v>
      </c>
      <c r="H10" s="9">
        <f t="shared" si="12"/>
        <v>56.375</v>
      </c>
      <c r="I10" s="9">
        <f t="shared" si="13"/>
        <v>58.118556701030933</v>
      </c>
      <c r="J10" s="13">
        <v>3</v>
      </c>
      <c r="K10" s="13">
        <v>7</v>
      </c>
      <c r="L10" s="10">
        <v>10</v>
      </c>
      <c r="M10" s="30"/>
      <c r="N10" s="30">
        <v>5</v>
      </c>
      <c r="O10" s="13">
        <v>30</v>
      </c>
      <c r="P10" s="13">
        <v>0</v>
      </c>
      <c r="Q10" s="13">
        <v>27</v>
      </c>
      <c r="R10" s="13">
        <v>0</v>
      </c>
      <c r="S10" s="9"/>
      <c r="T10" s="14"/>
      <c r="U10" s="13"/>
      <c r="V10" s="10"/>
      <c r="W10" s="11"/>
      <c r="X10" s="11"/>
    </row>
    <row r="11" spans="1:24">
      <c r="A11" s="6" t="s">
        <v>40</v>
      </c>
      <c r="B11" s="48">
        <v>3</v>
      </c>
      <c r="C11" s="49">
        <v>3</v>
      </c>
      <c r="D11" s="49">
        <v>1</v>
      </c>
      <c r="E11" s="49" t="s">
        <v>41</v>
      </c>
      <c r="F11" s="49">
        <v>74</v>
      </c>
      <c r="G11" s="49">
        <v>85</v>
      </c>
      <c r="H11" s="28">
        <f>F11/(C11-D11)</f>
        <v>37</v>
      </c>
      <c r="I11" s="11">
        <f>(F11/G11)*100</f>
        <v>87.058823529411768</v>
      </c>
      <c r="J11" s="16"/>
      <c r="K11" s="16">
        <v>1</v>
      </c>
      <c r="L11" s="7"/>
      <c r="M11" s="30"/>
      <c r="N11" s="16">
        <v>22</v>
      </c>
      <c r="O11" s="16">
        <v>132</v>
      </c>
      <c r="P11" s="49">
        <v>3</v>
      </c>
      <c r="Q11" s="49">
        <v>107</v>
      </c>
      <c r="R11" s="49">
        <v>3</v>
      </c>
      <c r="S11" s="28">
        <f>Q11/R11</f>
        <v>35.666666666666664</v>
      </c>
      <c r="T11" s="8" t="s">
        <v>39</v>
      </c>
      <c r="U11" s="8"/>
      <c r="V11" s="8"/>
      <c r="W11" s="11">
        <f t="shared" ref="W11:W12" si="14">Q11/N11</f>
        <v>4.8636363636363633</v>
      </c>
      <c r="X11" s="11">
        <f t="shared" ref="X11:X12" si="15">O11/R11</f>
        <v>44</v>
      </c>
    </row>
    <row r="12" spans="1:24">
      <c r="A12" s="6" t="s">
        <v>23</v>
      </c>
      <c r="B12" s="46">
        <v>7</v>
      </c>
      <c r="C12" s="46">
        <v>11</v>
      </c>
      <c r="D12" s="46">
        <v>5</v>
      </c>
      <c r="E12" s="46" t="s">
        <v>42</v>
      </c>
      <c r="F12" s="46">
        <v>57</v>
      </c>
      <c r="G12" s="46">
        <v>76</v>
      </c>
      <c r="H12" s="28">
        <f t="shared" ref="H12" si="16">F12/(C12-D12)</f>
        <v>9.5</v>
      </c>
      <c r="I12" s="47">
        <f t="shared" ref="I12" si="17">(F12/G12)*100</f>
        <v>75</v>
      </c>
      <c r="J12" s="45"/>
      <c r="K12" s="45"/>
      <c r="L12" s="7">
        <v>6</v>
      </c>
      <c r="M12" s="30"/>
      <c r="N12" s="7">
        <v>265.3</v>
      </c>
      <c r="O12" s="7">
        <v>1593</v>
      </c>
      <c r="P12" s="7">
        <v>54</v>
      </c>
      <c r="Q12" s="7">
        <v>846</v>
      </c>
      <c r="R12" s="7">
        <v>17</v>
      </c>
      <c r="S12" s="28">
        <f t="shared" ref="S12" si="18">Q12/R12</f>
        <v>49.764705882352942</v>
      </c>
      <c r="T12" s="8" t="s">
        <v>59</v>
      </c>
      <c r="U12" s="8" t="s">
        <v>22</v>
      </c>
      <c r="V12" s="8"/>
      <c r="W12" s="11">
        <f t="shared" si="14"/>
        <v>3.1888428194496794</v>
      </c>
      <c r="X12" s="11">
        <f t="shared" si="15"/>
        <v>93.705882352941174</v>
      </c>
    </row>
    <row r="13" spans="1:24">
      <c r="A13" s="6" t="s">
        <v>24</v>
      </c>
      <c r="B13" s="10">
        <v>8</v>
      </c>
      <c r="C13" s="10">
        <v>14</v>
      </c>
      <c r="D13" s="10">
        <v>1</v>
      </c>
      <c r="E13" s="10">
        <v>81</v>
      </c>
      <c r="F13" s="10">
        <v>430</v>
      </c>
      <c r="G13" s="10">
        <v>718</v>
      </c>
      <c r="H13" s="28">
        <f t="shared" ref="H13" si="19">F13/(C13-D13)</f>
        <v>33.07692307692308</v>
      </c>
      <c r="I13" s="11">
        <f t="shared" ref="I13" si="20">(F13/G13)*100</f>
        <v>59.888579387186624</v>
      </c>
      <c r="J13" s="10"/>
      <c r="K13" s="10">
        <v>4</v>
      </c>
      <c r="L13" s="13">
        <v>19</v>
      </c>
      <c r="M13" s="10"/>
      <c r="N13" s="13"/>
      <c r="O13" s="10"/>
      <c r="P13" s="10"/>
      <c r="Q13" s="10"/>
      <c r="R13" s="10"/>
      <c r="S13" s="9"/>
      <c r="T13" s="14"/>
      <c r="U13" s="10"/>
      <c r="V13" s="10"/>
      <c r="W13" s="11"/>
      <c r="X13" s="11"/>
    </row>
    <row r="14" spans="1:24">
      <c r="A14" s="6" t="s">
        <v>25</v>
      </c>
      <c r="B14" s="13">
        <v>5</v>
      </c>
      <c r="C14" s="13">
        <v>8</v>
      </c>
      <c r="D14" s="10">
        <v>2</v>
      </c>
      <c r="E14" s="10">
        <v>35</v>
      </c>
      <c r="F14" s="10">
        <v>70</v>
      </c>
      <c r="G14" s="10">
        <v>266</v>
      </c>
      <c r="H14" s="28">
        <f>F14/(C14-D14)</f>
        <v>11.666666666666666</v>
      </c>
      <c r="I14" s="11">
        <f>(F14/G14)*100</f>
        <v>26.315789473684209</v>
      </c>
      <c r="J14" s="10"/>
      <c r="K14" s="10"/>
      <c r="L14" s="13">
        <v>9</v>
      </c>
      <c r="M14" s="30"/>
      <c r="N14" s="10">
        <v>153.19999999999999</v>
      </c>
      <c r="O14" s="10">
        <v>920</v>
      </c>
      <c r="P14" s="10">
        <v>31</v>
      </c>
      <c r="Q14" s="10">
        <v>526</v>
      </c>
      <c r="R14" s="10">
        <v>8</v>
      </c>
      <c r="S14" s="28">
        <f t="shared" ref="S14:S16" si="21">Q14/R14</f>
        <v>65.75</v>
      </c>
      <c r="T14" s="8" t="s">
        <v>43</v>
      </c>
      <c r="U14" s="8"/>
      <c r="V14" s="8"/>
      <c r="W14" s="11">
        <f t="shared" ref="W14:W18" si="22">Q14/N14</f>
        <v>3.4334203655352482</v>
      </c>
      <c r="X14" s="11">
        <f t="shared" ref="X14:X18" si="23">O14/R14</f>
        <v>115</v>
      </c>
    </row>
    <row r="15" spans="1:24">
      <c r="A15" s="6" t="s">
        <v>44</v>
      </c>
      <c r="B15" s="7">
        <v>3</v>
      </c>
      <c r="C15" s="7">
        <v>5</v>
      </c>
      <c r="D15" s="7">
        <v>0</v>
      </c>
      <c r="E15" s="7">
        <v>22</v>
      </c>
      <c r="F15" s="7">
        <v>43</v>
      </c>
      <c r="G15" s="7">
        <v>142</v>
      </c>
      <c r="H15" s="28">
        <f>F15/(C15-D15)</f>
        <v>8.6</v>
      </c>
      <c r="I15" s="11">
        <f>(F15/G15)*100</f>
        <v>30.281690140845068</v>
      </c>
      <c r="J15" s="45"/>
      <c r="K15" s="45"/>
      <c r="L15" s="7">
        <v>1</v>
      </c>
      <c r="M15" s="30"/>
      <c r="N15" s="7">
        <v>64.099999999999994</v>
      </c>
      <c r="O15" s="7">
        <v>385</v>
      </c>
      <c r="P15" s="7">
        <v>10</v>
      </c>
      <c r="Q15" s="7">
        <v>198</v>
      </c>
      <c r="R15" s="7">
        <v>6</v>
      </c>
      <c r="S15" s="28">
        <f t="shared" si="21"/>
        <v>33</v>
      </c>
      <c r="T15" s="8" t="s">
        <v>45</v>
      </c>
      <c r="U15" s="8"/>
      <c r="V15" s="8"/>
      <c r="W15" s="11">
        <f t="shared" si="22"/>
        <v>3.0889235569422779</v>
      </c>
      <c r="X15" s="11">
        <f t="shared" si="23"/>
        <v>64.166666666666671</v>
      </c>
    </row>
    <row r="16" spans="1:24">
      <c r="A16" s="15" t="s">
        <v>58</v>
      </c>
      <c r="B16" s="46">
        <v>4</v>
      </c>
      <c r="C16" s="46">
        <v>7</v>
      </c>
      <c r="D16" s="46">
        <v>1</v>
      </c>
      <c r="E16" s="46">
        <v>47</v>
      </c>
      <c r="F16" s="50">
        <v>78</v>
      </c>
      <c r="G16" s="46">
        <v>217</v>
      </c>
      <c r="H16" s="28">
        <f t="shared" ref="H16" si="24">F16/(C16-D16)</f>
        <v>13</v>
      </c>
      <c r="I16" s="47">
        <f t="shared" ref="I16" si="25">(F16/G16)*100</f>
        <v>35.944700460829495</v>
      </c>
      <c r="J16" s="45"/>
      <c r="K16" s="45"/>
      <c r="L16" s="7">
        <v>2</v>
      </c>
      <c r="M16" s="51"/>
      <c r="N16" s="7">
        <v>104.5</v>
      </c>
      <c r="O16" s="7">
        <v>629</v>
      </c>
      <c r="P16" s="7">
        <v>16</v>
      </c>
      <c r="Q16" s="7">
        <v>337</v>
      </c>
      <c r="R16" s="7">
        <v>14</v>
      </c>
      <c r="S16" s="28">
        <f t="shared" si="21"/>
        <v>24.071428571428573</v>
      </c>
      <c r="T16" s="8" t="s">
        <v>52</v>
      </c>
      <c r="U16" s="8"/>
      <c r="V16" s="8"/>
      <c r="W16" s="11">
        <f t="shared" si="22"/>
        <v>3.2248803827751198</v>
      </c>
      <c r="X16" s="11">
        <f t="shared" si="23"/>
        <v>44.928571428571431</v>
      </c>
    </row>
    <row r="17" spans="1:24">
      <c r="A17" s="6" t="s">
        <v>26</v>
      </c>
      <c r="B17" s="10">
        <v>7</v>
      </c>
      <c r="C17" s="10">
        <v>12</v>
      </c>
      <c r="D17" s="10">
        <v>4</v>
      </c>
      <c r="E17" s="13" t="s">
        <v>60</v>
      </c>
      <c r="F17" s="10">
        <v>104</v>
      </c>
      <c r="G17" s="10">
        <v>318</v>
      </c>
      <c r="H17" s="28">
        <f>F17/(C17-D17)</f>
        <v>13</v>
      </c>
      <c r="I17" s="11">
        <f>(F17/G17)*100</f>
        <v>32.704402515723267</v>
      </c>
      <c r="J17" s="10"/>
      <c r="K17" s="10"/>
      <c r="L17" s="10">
        <v>3</v>
      </c>
      <c r="M17" s="30"/>
      <c r="N17" s="10">
        <v>231</v>
      </c>
      <c r="O17" s="10">
        <v>1386</v>
      </c>
      <c r="P17" s="13">
        <v>42</v>
      </c>
      <c r="Q17" s="10">
        <v>719</v>
      </c>
      <c r="R17" s="10">
        <v>37</v>
      </c>
      <c r="S17" s="28">
        <f>Q17/R17</f>
        <v>19.432432432432432</v>
      </c>
      <c r="T17" s="8" t="s">
        <v>53</v>
      </c>
      <c r="U17" s="8" t="s">
        <v>22</v>
      </c>
      <c r="V17" s="8"/>
      <c r="W17" s="11">
        <f t="shared" si="22"/>
        <v>3.1125541125541125</v>
      </c>
      <c r="X17" s="11">
        <f t="shared" si="23"/>
        <v>37.45945945945946</v>
      </c>
    </row>
    <row r="18" spans="1:24">
      <c r="A18" s="6" t="s">
        <v>27</v>
      </c>
      <c r="B18" s="7">
        <v>5</v>
      </c>
      <c r="C18" s="7">
        <v>8</v>
      </c>
      <c r="D18" s="7">
        <v>2</v>
      </c>
      <c r="E18" s="45" t="s">
        <v>61</v>
      </c>
      <c r="F18" s="7">
        <v>57</v>
      </c>
      <c r="G18" s="7">
        <v>83</v>
      </c>
      <c r="H18" s="28">
        <f>F18/(C18-D18)</f>
        <v>9.5</v>
      </c>
      <c r="I18" s="11">
        <f>(F18/G18)*100</f>
        <v>68.674698795180717</v>
      </c>
      <c r="J18" s="45"/>
      <c r="K18" s="45"/>
      <c r="L18" s="45">
        <v>8</v>
      </c>
      <c r="M18" s="10"/>
      <c r="N18" s="7">
        <v>143.4</v>
      </c>
      <c r="O18" s="7">
        <v>862</v>
      </c>
      <c r="P18" s="7">
        <v>26</v>
      </c>
      <c r="Q18" s="7">
        <v>504</v>
      </c>
      <c r="R18" s="45">
        <v>20</v>
      </c>
      <c r="S18" s="28">
        <f t="shared" ref="S18" si="26">Q18/R18</f>
        <v>25.2</v>
      </c>
      <c r="T18" s="8" t="s">
        <v>46</v>
      </c>
      <c r="U18" s="8" t="s">
        <v>22</v>
      </c>
      <c r="V18" s="8"/>
      <c r="W18" s="11">
        <f t="shared" si="22"/>
        <v>3.514644351464435</v>
      </c>
      <c r="X18" s="11">
        <f t="shared" si="23"/>
        <v>43.1</v>
      </c>
    </row>
    <row r="19" spans="1:24">
      <c r="A19" s="6" t="s">
        <v>28</v>
      </c>
      <c r="B19" s="7">
        <v>7</v>
      </c>
      <c r="C19" s="7">
        <v>14</v>
      </c>
      <c r="D19" s="7">
        <v>1</v>
      </c>
      <c r="E19" s="7">
        <v>41</v>
      </c>
      <c r="F19" s="7">
        <v>247</v>
      </c>
      <c r="G19" s="7">
        <v>656</v>
      </c>
      <c r="H19" s="28">
        <f>F19/(C19-D19)</f>
        <v>19</v>
      </c>
      <c r="I19" s="11">
        <f>(F19/G19)*100</f>
        <v>37.652439024390247</v>
      </c>
      <c r="J19" s="45"/>
      <c r="K19" s="45"/>
      <c r="L19" s="7">
        <v>3</v>
      </c>
      <c r="M19" s="30"/>
      <c r="N19" s="13"/>
      <c r="O19" s="13"/>
      <c r="P19" s="13"/>
      <c r="Q19" s="13"/>
      <c r="R19" s="13"/>
      <c r="S19" s="9"/>
      <c r="T19" s="17"/>
      <c r="U19" s="17"/>
      <c r="V19" s="8"/>
      <c r="W19" s="11"/>
      <c r="X19" s="11"/>
    </row>
    <row r="20" spans="1:24">
      <c r="A20" s="6" t="s">
        <v>49</v>
      </c>
      <c r="B20" s="46">
        <v>3</v>
      </c>
      <c r="C20" s="46">
        <v>2</v>
      </c>
      <c r="D20" s="46">
        <v>1</v>
      </c>
      <c r="E20" s="46">
        <v>4</v>
      </c>
      <c r="F20" s="46">
        <v>4</v>
      </c>
      <c r="G20" s="46">
        <v>24</v>
      </c>
      <c r="H20" s="28">
        <f t="shared" ref="H20" si="27">F20/(C20-D20)</f>
        <v>4</v>
      </c>
      <c r="I20" s="47">
        <f t="shared" ref="I20" si="28">(F20/G20)*100</f>
        <v>16.666666666666664</v>
      </c>
      <c r="J20" s="45"/>
      <c r="K20" s="45"/>
      <c r="L20" s="7"/>
      <c r="M20" s="30"/>
      <c r="N20" s="7">
        <v>69.400000000000006</v>
      </c>
      <c r="O20" s="7">
        <v>418</v>
      </c>
      <c r="P20" s="7">
        <v>13</v>
      </c>
      <c r="Q20" s="7">
        <v>219</v>
      </c>
      <c r="R20" s="7">
        <v>6</v>
      </c>
      <c r="S20" s="28">
        <f t="shared" ref="S20" si="29">Q20/R20</f>
        <v>36.5</v>
      </c>
      <c r="T20" s="8" t="s">
        <v>55</v>
      </c>
      <c r="U20" s="8"/>
      <c r="V20" s="8"/>
      <c r="W20" s="11">
        <f t="shared" ref="W20:W24" si="30">Q20/N20</f>
        <v>3.1556195965417864</v>
      </c>
      <c r="X20" s="11">
        <f t="shared" ref="X20:X24" si="31">O20/R20</f>
        <v>69.666666666666671</v>
      </c>
    </row>
    <row r="21" spans="1:24">
      <c r="A21" s="6" t="s">
        <v>29</v>
      </c>
      <c r="B21" s="13">
        <v>8</v>
      </c>
      <c r="C21" s="13">
        <v>15</v>
      </c>
      <c r="D21" s="13">
        <v>0</v>
      </c>
      <c r="E21" s="13">
        <v>76</v>
      </c>
      <c r="F21" s="13">
        <v>400</v>
      </c>
      <c r="G21" s="13">
        <v>969</v>
      </c>
      <c r="H21" s="9">
        <f>F21/(C21-D21)</f>
        <v>26.666666666666668</v>
      </c>
      <c r="I21" s="9">
        <f>(F21/G21)*100</f>
        <v>41.279669762641895</v>
      </c>
      <c r="J21" s="10"/>
      <c r="K21" s="13">
        <v>4</v>
      </c>
      <c r="L21" s="10"/>
      <c r="M21" s="30"/>
      <c r="N21" s="10">
        <v>54</v>
      </c>
      <c r="O21" s="10">
        <v>324</v>
      </c>
      <c r="P21" s="10">
        <v>16</v>
      </c>
      <c r="Q21" s="10">
        <v>160</v>
      </c>
      <c r="R21" s="10">
        <v>13</v>
      </c>
      <c r="S21" s="9">
        <f>Q21/R21</f>
        <v>12.307692307692308</v>
      </c>
      <c r="T21" s="14" t="s">
        <v>30</v>
      </c>
      <c r="U21" s="10">
        <v>1</v>
      </c>
      <c r="V21" s="10"/>
      <c r="W21" s="11">
        <f t="shared" si="30"/>
        <v>2.9629629629629628</v>
      </c>
      <c r="X21" s="11">
        <f t="shared" si="31"/>
        <v>24.923076923076923</v>
      </c>
    </row>
    <row r="22" spans="1:24">
      <c r="A22" s="6" t="s">
        <v>50</v>
      </c>
      <c r="B22" s="46">
        <v>1</v>
      </c>
      <c r="C22" s="46">
        <v>2</v>
      </c>
      <c r="D22" s="46">
        <v>1</v>
      </c>
      <c r="E22" s="50" t="s">
        <v>62</v>
      </c>
      <c r="F22" s="46">
        <v>2</v>
      </c>
      <c r="G22" s="46">
        <v>24</v>
      </c>
      <c r="H22" s="28">
        <f t="shared" ref="H22:H24" si="32">F22/(C22-D22)</f>
        <v>2</v>
      </c>
      <c r="I22" s="47">
        <f t="shared" ref="I22:I23" si="33">(F22/G22)*100</f>
        <v>8.3333333333333321</v>
      </c>
      <c r="J22" s="45"/>
      <c r="K22" s="45"/>
      <c r="L22" s="7"/>
      <c r="M22" s="30"/>
      <c r="N22" s="7">
        <v>12</v>
      </c>
      <c r="O22" s="7">
        <v>72</v>
      </c>
      <c r="P22" s="7">
        <v>3</v>
      </c>
      <c r="Q22" s="7">
        <v>27</v>
      </c>
      <c r="R22" s="7">
        <v>1</v>
      </c>
      <c r="S22" s="28">
        <f t="shared" ref="S22" si="34">Q22/R22</f>
        <v>27</v>
      </c>
      <c r="T22" s="8" t="s">
        <v>57</v>
      </c>
      <c r="U22" s="8"/>
      <c r="V22" s="8"/>
      <c r="W22" s="11">
        <f t="shared" si="30"/>
        <v>2.25</v>
      </c>
      <c r="X22" s="11">
        <f t="shared" si="31"/>
        <v>72</v>
      </c>
    </row>
    <row r="23" spans="1:24">
      <c r="A23" s="6" t="s">
        <v>31</v>
      </c>
      <c r="B23" s="46">
        <v>10</v>
      </c>
      <c r="C23" s="46">
        <v>20</v>
      </c>
      <c r="D23" s="46">
        <v>0</v>
      </c>
      <c r="E23" s="46">
        <v>107</v>
      </c>
      <c r="F23" s="46">
        <v>407</v>
      </c>
      <c r="G23" s="46">
        <v>983</v>
      </c>
      <c r="H23" s="28">
        <f t="shared" si="32"/>
        <v>20.350000000000001</v>
      </c>
      <c r="I23" s="47">
        <f t="shared" si="33"/>
        <v>41.403865717192268</v>
      </c>
      <c r="J23" s="45">
        <v>1</v>
      </c>
      <c r="K23" s="45"/>
      <c r="L23" s="45">
        <v>6</v>
      </c>
      <c r="M23" s="10"/>
      <c r="N23" s="7">
        <v>30.2</v>
      </c>
      <c r="O23" s="7">
        <v>182</v>
      </c>
      <c r="P23" s="7">
        <v>7</v>
      </c>
      <c r="Q23" s="7">
        <v>121</v>
      </c>
      <c r="R23" s="7">
        <v>3</v>
      </c>
      <c r="S23" s="28">
        <f t="shared" ref="S23:S24" si="35">Q23/R23</f>
        <v>40.333333333333336</v>
      </c>
      <c r="T23" s="17" t="s">
        <v>43</v>
      </c>
      <c r="U23" s="8"/>
      <c r="V23" s="8"/>
      <c r="W23" s="11">
        <f t="shared" si="30"/>
        <v>4.0066225165562912</v>
      </c>
      <c r="X23" s="11">
        <f t="shared" si="31"/>
        <v>60.666666666666664</v>
      </c>
    </row>
    <row r="24" spans="1:24">
      <c r="A24" s="22" t="s">
        <v>51</v>
      </c>
      <c r="B24" s="18">
        <f>SUM(B3:B23)</f>
        <v>113</v>
      </c>
      <c r="C24" s="18">
        <f>SUM(C3:C23)</f>
        <v>195</v>
      </c>
      <c r="D24" s="18">
        <f>SUM(D3:D23)</f>
        <v>26</v>
      </c>
      <c r="E24" s="18" t="s">
        <v>34</v>
      </c>
      <c r="F24" s="18">
        <f>SUM(F3:F23)</f>
        <v>4766</v>
      </c>
      <c r="G24" s="18">
        <f>SUM(G3:G23)</f>
        <v>9278</v>
      </c>
      <c r="H24" s="52">
        <f t="shared" si="32"/>
        <v>28.201183431952664</v>
      </c>
      <c r="I24" s="53">
        <f t="shared" ref="I24" si="36">(F24/G24)*100</f>
        <v>51.368829489114034</v>
      </c>
      <c r="J24" s="18">
        <f>SUM(J3:J23)</f>
        <v>8</v>
      </c>
      <c r="K24" s="18">
        <f>SUM(K3:K23)</f>
        <v>24</v>
      </c>
      <c r="L24" s="3">
        <f>SUM(L3:L23)</f>
        <v>95</v>
      </c>
      <c r="M24" s="3">
        <v>1</v>
      </c>
      <c r="N24" s="20">
        <v>1550.4</v>
      </c>
      <c r="O24" s="3">
        <f>SUM(O2:O23)</f>
        <v>9304</v>
      </c>
      <c r="P24" s="3">
        <f>SUM(P2:P23)</f>
        <v>274</v>
      </c>
      <c r="Q24" s="23">
        <f>SUM(Q3:Q23)</f>
        <v>5221</v>
      </c>
      <c r="R24" s="3">
        <f>SUM(R3:R23)</f>
        <v>159</v>
      </c>
      <c r="S24" s="52">
        <f t="shared" si="35"/>
        <v>32.836477987421382</v>
      </c>
      <c r="T24" s="21" t="s">
        <v>38</v>
      </c>
      <c r="U24" s="21" t="s">
        <v>54</v>
      </c>
      <c r="V24" s="21"/>
      <c r="W24" s="19">
        <f t="shared" si="30"/>
        <v>3.367518059855521</v>
      </c>
      <c r="X24" s="19">
        <f t="shared" si="31"/>
        <v>58.515723270440255</v>
      </c>
    </row>
    <row r="25" spans="1:2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</row>
    <row r="26" spans="1:2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</row>
    <row r="27" spans="1:24">
      <c r="A27" s="56"/>
      <c r="B27" s="24" t="s">
        <v>1</v>
      </c>
      <c r="C27" s="24" t="s">
        <v>2</v>
      </c>
      <c r="D27" s="24" t="s">
        <v>3</v>
      </c>
      <c r="E27" s="24" t="s">
        <v>4</v>
      </c>
      <c r="F27" s="24" t="s">
        <v>5</v>
      </c>
      <c r="G27" s="24" t="s">
        <v>6</v>
      </c>
      <c r="H27" s="25" t="s">
        <v>7</v>
      </c>
      <c r="I27" s="25" t="s">
        <v>8</v>
      </c>
      <c r="J27" s="24">
        <v>100</v>
      </c>
      <c r="K27" s="24">
        <v>50</v>
      </c>
      <c r="L27" s="24" t="s">
        <v>9</v>
      </c>
      <c r="M27" s="24" t="s">
        <v>10</v>
      </c>
      <c r="N27" s="24" t="s">
        <v>11</v>
      </c>
      <c r="O27" s="24" t="s">
        <v>6</v>
      </c>
      <c r="P27" s="24" t="s">
        <v>12</v>
      </c>
      <c r="Q27" s="24" t="s">
        <v>5</v>
      </c>
      <c r="R27" s="24" t="s">
        <v>13</v>
      </c>
      <c r="S27" s="24" t="s">
        <v>7</v>
      </c>
      <c r="T27" s="26" t="s">
        <v>14</v>
      </c>
      <c r="U27" s="26" t="s">
        <v>15</v>
      </c>
      <c r="V27" s="26" t="s">
        <v>16</v>
      </c>
      <c r="W27" s="24" t="s">
        <v>17</v>
      </c>
      <c r="X27" s="24" t="s">
        <v>8</v>
      </c>
    </row>
    <row r="28" spans="1:24">
      <c r="A28" s="57" t="s">
        <v>64</v>
      </c>
      <c r="B28" s="27">
        <v>99</v>
      </c>
      <c r="C28" s="27">
        <v>152</v>
      </c>
      <c r="D28" s="27">
        <v>29</v>
      </c>
      <c r="E28" s="27">
        <v>148</v>
      </c>
      <c r="F28" s="27">
        <v>4126</v>
      </c>
      <c r="G28" s="27">
        <v>8463</v>
      </c>
      <c r="H28" s="28">
        <v>33.544715447154474</v>
      </c>
      <c r="I28" s="29">
        <v>48.753397140493917</v>
      </c>
      <c r="J28" s="27">
        <v>6</v>
      </c>
      <c r="K28" s="27">
        <v>24</v>
      </c>
      <c r="L28" s="7">
        <v>84</v>
      </c>
      <c r="M28" s="7">
        <v>1</v>
      </c>
      <c r="N28" s="7">
        <v>1531.3</v>
      </c>
      <c r="O28" s="7">
        <v>9189</v>
      </c>
      <c r="P28" s="7">
        <v>353</v>
      </c>
      <c r="Q28" s="7">
        <v>4451</v>
      </c>
      <c r="R28" s="7">
        <v>136</v>
      </c>
      <c r="S28" s="28">
        <v>32.727941176470587</v>
      </c>
      <c r="T28" s="8" t="s">
        <v>65</v>
      </c>
      <c r="U28" s="8" t="s">
        <v>66</v>
      </c>
      <c r="V28" s="8" t="s">
        <v>22</v>
      </c>
      <c r="W28" s="28">
        <v>2.9066805981845492</v>
      </c>
      <c r="X28" s="29">
        <v>67.566176470588232</v>
      </c>
    </row>
    <row r="29" spans="1:24">
      <c r="A29" s="57" t="s">
        <v>67</v>
      </c>
      <c r="B29" s="30">
        <v>88</v>
      </c>
      <c r="C29" s="30">
        <v>150</v>
      </c>
      <c r="D29" s="30">
        <v>21</v>
      </c>
      <c r="E29" s="30">
        <v>199</v>
      </c>
      <c r="F29" s="30">
        <v>4014</v>
      </c>
      <c r="G29" s="30">
        <v>8121</v>
      </c>
      <c r="H29" s="31">
        <v>31.11627906976744</v>
      </c>
      <c r="I29" s="31">
        <v>49.427410417436271</v>
      </c>
      <c r="J29" s="30">
        <v>11</v>
      </c>
      <c r="K29" s="30">
        <v>19</v>
      </c>
      <c r="L29" s="30">
        <v>66</v>
      </c>
      <c r="M29" s="30">
        <v>1</v>
      </c>
      <c r="N29" s="30">
        <v>1214.4000000000001</v>
      </c>
      <c r="O29" s="30">
        <v>7288</v>
      </c>
      <c r="P29" s="30">
        <v>239</v>
      </c>
      <c r="Q29" s="30">
        <v>4063</v>
      </c>
      <c r="R29" s="30">
        <v>114</v>
      </c>
      <c r="S29" s="31">
        <v>35.640350877192979</v>
      </c>
      <c r="T29" s="30" t="s">
        <v>68</v>
      </c>
      <c r="U29" s="30" t="s">
        <v>22</v>
      </c>
      <c r="V29" s="30"/>
      <c r="W29" s="31">
        <v>3.3456851119894595</v>
      </c>
      <c r="X29" s="31">
        <v>63.929824561403507</v>
      </c>
    </row>
    <row r="30" spans="1:24">
      <c r="A30" s="57" t="s">
        <v>69</v>
      </c>
      <c r="B30" s="30">
        <v>112</v>
      </c>
      <c r="C30" s="30">
        <v>171</v>
      </c>
      <c r="D30" s="30">
        <v>30</v>
      </c>
      <c r="E30" s="30" t="s">
        <v>70</v>
      </c>
      <c r="F30" s="30">
        <v>5404</v>
      </c>
      <c r="G30" s="30">
        <v>10285</v>
      </c>
      <c r="H30" s="31">
        <v>38.326241134751776</v>
      </c>
      <c r="I30" s="31">
        <v>52.542537676227518</v>
      </c>
      <c r="J30" s="30">
        <v>14</v>
      </c>
      <c r="K30" s="30">
        <v>22</v>
      </c>
      <c r="L30" s="30">
        <v>103</v>
      </c>
      <c r="M30" s="30">
        <v>2</v>
      </c>
      <c r="N30" s="30">
        <v>1718.2</v>
      </c>
      <c r="O30" s="30">
        <v>10310</v>
      </c>
      <c r="P30" s="30">
        <v>362</v>
      </c>
      <c r="Q30" s="30">
        <v>5428</v>
      </c>
      <c r="R30" s="30">
        <v>157</v>
      </c>
      <c r="S30" s="31">
        <v>34.573248407643312</v>
      </c>
      <c r="T30" s="30" t="s">
        <v>71</v>
      </c>
      <c r="U30" s="30" t="s">
        <v>72</v>
      </c>
      <c r="V30" s="30"/>
      <c r="W30" s="31">
        <v>3.1591200093120708</v>
      </c>
      <c r="X30" s="31">
        <v>65.668789808917197</v>
      </c>
    </row>
    <row r="31" spans="1:24">
      <c r="A31" s="57" t="s">
        <v>73</v>
      </c>
      <c r="B31" s="30">
        <v>102</v>
      </c>
      <c r="C31" s="30">
        <v>146</v>
      </c>
      <c r="D31" s="30">
        <v>21</v>
      </c>
      <c r="E31" s="30" t="s">
        <v>74</v>
      </c>
      <c r="F31" s="30">
        <v>4202</v>
      </c>
      <c r="G31" s="30">
        <v>7783</v>
      </c>
      <c r="H31" s="31">
        <v>33.616</v>
      </c>
      <c r="I31" s="31">
        <v>53.989464216882951</v>
      </c>
      <c r="J31" s="30">
        <v>4</v>
      </c>
      <c r="K31" s="30">
        <v>24</v>
      </c>
      <c r="L31" s="30">
        <v>93</v>
      </c>
      <c r="M31" s="30">
        <v>0</v>
      </c>
      <c r="N31" s="30">
        <v>1354.1</v>
      </c>
      <c r="O31" s="30">
        <v>8125</v>
      </c>
      <c r="P31" s="30">
        <v>253</v>
      </c>
      <c r="Q31" s="30">
        <v>4130</v>
      </c>
      <c r="R31" s="30">
        <v>142</v>
      </c>
      <c r="S31" s="31">
        <v>29.08450704225352</v>
      </c>
      <c r="T31" s="30" t="s">
        <v>75</v>
      </c>
      <c r="U31" s="30" t="s">
        <v>72</v>
      </c>
      <c r="V31" s="30"/>
      <c r="W31" s="31">
        <v>3.0499963075105239</v>
      </c>
      <c r="X31" s="31">
        <v>57.218309859154928</v>
      </c>
    </row>
    <row r="32" spans="1:24">
      <c r="A32" s="57" t="s">
        <v>76</v>
      </c>
      <c r="B32" s="32">
        <v>111</v>
      </c>
      <c r="C32" s="32">
        <v>185</v>
      </c>
      <c r="D32" s="32">
        <v>28</v>
      </c>
      <c r="E32" s="32">
        <v>171</v>
      </c>
      <c r="F32" s="32">
        <v>4697</v>
      </c>
      <c r="G32" s="32">
        <v>9193</v>
      </c>
      <c r="H32" s="33">
        <v>29.917197452229299</v>
      </c>
      <c r="I32" s="34">
        <v>51.093223104536058</v>
      </c>
      <c r="J32" s="32">
        <v>6</v>
      </c>
      <c r="K32" s="32">
        <v>28</v>
      </c>
      <c r="L32" s="35">
        <v>90</v>
      </c>
      <c r="M32" s="35">
        <v>0</v>
      </c>
      <c r="N32" s="36">
        <v>1490.1</v>
      </c>
      <c r="O32" s="37">
        <v>8941</v>
      </c>
      <c r="P32" s="37">
        <v>260</v>
      </c>
      <c r="Q32" s="37">
        <v>5239</v>
      </c>
      <c r="R32" s="37">
        <v>135</v>
      </c>
      <c r="S32" s="38">
        <v>38.80740740740741</v>
      </c>
      <c r="T32" s="39" t="s">
        <v>77</v>
      </c>
      <c r="U32" s="39" t="s">
        <v>78</v>
      </c>
      <c r="V32" s="39"/>
      <c r="W32" s="40">
        <v>3.5158714180256361</v>
      </c>
      <c r="X32" s="40">
        <v>66.229629629629628</v>
      </c>
    </row>
    <row r="33" spans="1:24">
      <c r="A33" s="58" t="s">
        <v>63</v>
      </c>
      <c r="B33" s="27">
        <v>113</v>
      </c>
      <c r="C33" s="27">
        <v>195</v>
      </c>
      <c r="D33" s="27">
        <v>26</v>
      </c>
      <c r="E33" s="27" t="s">
        <v>34</v>
      </c>
      <c r="F33" s="27">
        <v>4766</v>
      </c>
      <c r="G33" s="27">
        <v>9278</v>
      </c>
      <c r="H33" s="28">
        <v>28.201183431952664</v>
      </c>
      <c r="I33" s="47">
        <v>51.368829489114034</v>
      </c>
      <c r="J33" s="27">
        <v>8</v>
      </c>
      <c r="K33" s="27">
        <v>24</v>
      </c>
      <c r="L33" s="7">
        <v>95</v>
      </c>
      <c r="M33" s="7">
        <v>1</v>
      </c>
      <c r="N33" s="41">
        <v>1550.4</v>
      </c>
      <c r="O33" s="7">
        <v>9304</v>
      </c>
      <c r="P33" s="7">
        <v>274</v>
      </c>
      <c r="Q33" s="42">
        <v>5221</v>
      </c>
      <c r="R33" s="7">
        <v>159</v>
      </c>
      <c r="S33" s="28">
        <v>32.836477987421382</v>
      </c>
      <c r="T33" s="8" t="s">
        <v>38</v>
      </c>
      <c r="U33" s="8" t="s">
        <v>54</v>
      </c>
      <c r="V33" s="8"/>
      <c r="W33" s="11">
        <v>3.367518059855521</v>
      </c>
      <c r="X33" s="11">
        <v>58.515723270440255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2013-02-22T20:42:48Z</dcterms:created>
  <dcterms:modified xsi:type="dcterms:W3CDTF">2013-04-02T05:09:00Z</dcterms:modified>
</cp:coreProperties>
</file>