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18" i="1"/>
  <c r="U18"/>
  <c r="S18"/>
  <c r="I18"/>
  <c r="V17"/>
  <c r="U17"/>
  <c r="S17"/>
  <c r="I17"/>
  <c r="H17"/>
  <c r="V16"/>
  <c r="U16"/>
  <c r="S16"/>
  <c r="I16"/>
  <c r="H16"/>
  <c r="I15"/>
  <c r="H15"/>
  <c r="V14"/>
  <c r="U14"/>
  <c r="S14"/>
  <c r="I14"/>
  <c r="H14"/>
  <c r="I13"/>
  <c r="H13"/>
  <c r="V12"/>
  <c r="U12"/>
  <c r="S12"/>
  <c r="I12"/>
  <c r="H12"/>
  <c r="V11"/>
  <c r="S11"/>
  <c r="V10"/>
  <c r="U10"/>
  <c r="S10"/>
  <c r="I10"/>
  <c r="H10"/>
  <c r="I9"/>
  <c r="H9"/>
  <c r="I8"/>
  <c r="H8"/>
  <c r="V7"/>
  <c r="U7"/>
  <c r="S7"/>
  <c r="I7"/>
  <c r="H7"/>
  <c r="I6"/>
  <c r="I5"/>
  <c r="H5"/>
  <c r="I4"/>
  <c r="H4"/>
  <c r="V3"/>
  <c r="U3"/>
  <c r="S3"/>
  <c r="I3"/>
  <c r="H3"/>
</calcChain>
</file>

<file path=xl/sharedStrings.xml><?xml version="1.0" encoding="utf-8"?>
<sst xmlns="http://schemas.openxmlformats.org/spreadsheetml/2006/main" count="59" uniqueCount="53">
  <si>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</si>
  <si>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</si>
  <si>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</si>
  <si>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</si>
  <si>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</si>
  <si>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</si>
  <si>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</si>
  <si>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</si>
  <si>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</si>
  <si>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Cts</t>
  </si>
  <si>
    <t xml:space="preserve">Overs </t>
  </si>
  <si>
    <t>Mdn</t>
  </si>
  <si>
    <t>Wkts</t>
  </si>
  <si>
    <t>Best</t>
  </si>
  <si>
    <t>R/O</t>
  </si>
  <si>
    <t>TD Astle</t>
  </si>
  <si>
    <t>3/41</t>
  </si>
  <si>
    <t>CJ Bowes</t>
  </si>
  <si>
    <t>JCT Boyle</t>
  </si>
  <si>
    <t>HJ Chamberlain</t>
  </si>
  <si>
    <t>4*</t>
  </si>
  <si>
    <t>AM Ellis</t>
  </si>
  <si>
    <t>29*</t>
  </si>
  <si>
    <t>4/28</t>
  </si>
  <si>
    <t>CD Fletcher</t>
  </si>
  <si>
    <t>42*</t>
  </si>
  <si>
    <t>PG Fulton</t>
  </si>
  <si>
    <t>116*</t>
  </si>
  <si>
    <t>MJ Henry</t>
  </si>
  <si>
    <t>10*</t>
  </si>
  <si>
    <t>3/44</t>
  </si>
  <si>
    <t>KA Jamieson</t>
  </si>
  <si>
    <t>2/32</t>
  </si>
  <si>
    <t>TG Johnston</t>
  </si>
  <si>
    <t>27*</t>
  </si>
  <si>
    <t>3/30</t>
  </si>
  <si>
    <t>TWM Latham</t>
  </si>
  <si>
    <t>CE McConchie</t>
  </si>
  <si>
    <t>50*</t>
  </si>
  <si>
    <t>1/6</t>
  </si>
  <si>
    <t>HM Nichols</t>
  </si>
  <si>
    <t>HB Shipley</t>
  </si>
  <si>
    <t>3/37</t>
  </si>
  <si>
    <t>LV Van Beek</t>
  </si>
  <si>
    <t>4/55</t>
  </si>
  <si>
    <t>WSA Williams</t>
  </si>
  <si>
    <t>9*</t>
  </si>
  <si>
    <t>27</t>
  </si>
  <si>
    <t>3/39</t>
  </si>
  <si>
    <t>2016-17 50 over</t>
  </si>
  <si>
    <t>St</t>
  </si>
  <si>
    <t>2</t>
  </si>
  <si>
    <t>10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</si>
</sst>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>
      <selection activeCell="X12" sqref="X12"/>
    </sheetView>
  </sheetViews>
  <sheetFormatPr defaultRowHeight="14"/>
  <cols>
    <col min="1" max="1" width="11.1640625" customWidth="1"/>
    <col min="2" max="2" width="3.75" customWidth="1"/>
    <col min="3" max="3" width="3.6640625" customWidth="1"/>
    <col min="4" max="4" width="3.9140625" customWidth="1"/>
    <col min="5" max="5" width="4.1640625" customWidth="1"/>
    <col min="6" max="7" width="5.4140625" customWidth="1"/>
    <col min="8" max="8" width="5.83203125" customWidth="1"/>
    <col min="9" max="9" width="6.6640625" customWidth="1"/>
    <col min="10" max="10" width="4.4140625" customWidth="1"/>
    <col min="11" max="11" width="4.1640625" customWidth="1"/>
    <col min="12" max="13" width="4.58203125" customWidth="1"/>
    <col min="14" max="14" width="5.75" customWidth="1"/>
    <col min="15" max="15" width="4.4140625" customWidth="1"/>
    <col min="16" max="16" width="4" customWidth="1"/>
    <col min="17" max="17" width="5.25" customWidth="1"/>
    <col min="18" max="18" width="4.4140625" customWidth="1"/>
    <col min="19" max="19" width="5.25" customWidth="1"/>
    <col min="20" max="20" width="6.08203125" customWidth="1"/>
    <col min="21" max="21" width="4.83203125" customWidth="1"/>
    <col min="22" max="22" width="6" customWidth="1"/>
  </cols>
  <sheetData>
    <row r="1" spans="1:22" ht="17.5">
      <c r="A1" s="19" t="s">
        <v>49</v>
      </c>
      <c r="B1" s="16"/>
    </row>
    <row r="2" spans="1:22">
      <c r="A2" s="17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>
        <v>100</v>
      </c>
      <c r="K2" s="18">
        <v>50</v>
      </c>
      <c r="L2" s="18" t="s">
        <v>9</v>
      </c>
      <c r="M2" s="18" t="s">
        <v>50</v>
      </c>
      <c r="N2" s="18" t="s">
        <v>10</v>
      </c>
      <c r="O2" s="18" t="s">
        <v>6</v>
      </c>
      <c r="P2" s="18" t="s">
        <v>11</v>
      </c>
      <c r="Q2" s="18" t="s">
        <v>5</v>
      </c>
      <c r="R2" s="18" t="s">
        <v>12</v>
      </c>
      <c r="S2" s="18" t="s">
        <v>7</v>
      </c>
      <c r="T2" s="18" t="s">
        <v>13</v>
      </c>
      <c r="U2" s="18" t="s">
        <v>14</v>
      </c>
      <c r="V2" s="18" t="s">
        <v>8</v>
      </c>
    </row>
    <row r="3" spans="1:22">
      <c r="A3" s="14" t="s">
        <v>15</v>
      </c>
      <c r="B3" s="1">
        <v>9</v>
      </c>
      <c r="C3" s="1">
        <v>8</v>
      </c>
      <c r="D3" s="1">
        <v>1</v>
      </c>
      <c r="E3" s="1">
        <v>61</v>
      </c>
      <c r="F3" s="1">
        <v>241</v>
      </c>
      <c r="G3" s="1">
        <v>275</v>
      </c>
      <c r="H3" s="2">
        <f t="shared" ref="H3" si="0">F3/(C3-D3)</f>
        <v>34.428571428571431</v>
      </c>
      <c r="I3" s="2">
        <f t="shared" ref="I3" si="1">(F3/G3)*100</f>
        <v>87.63636363636364</v>
      </c>
      <c r="J3" s="1"/>
      <c r="K3" s="1">
        <v>2</v>
      </c>
      <c r="L3" s="1">
        <v>4</v>
      </c>
      <c r="M3" s="1"/>
      <c r="N3" s="1">
        <v>76</v>
      </c>
      <c r="O3" s="1">
        <v>456</v>
      </c>
      <c r="P3" s="1">
        <v>0</v>
      </c>
      <c r="Q3" s="1">
        <v>388</v>
      </c>
      <c r="R3" s="1">
        <v>12</v>
      </c>
      <c r="S3" s="2">
        <f t="shared" ref="S3" si="2">Q3/R3</f>
        <v>32.333333333333336</v>
      </c>
      <c r="T3" s="3" t="s">
        <v>16</v>
      </c>
      <c r="U3" s="2">
        <f t="shared" ref="U3" si="3">Q3/N3</f>
        <v>5.1052631578947372</v>
      </c>
      <c r="V3" s="2">
        <f>O3/R3</f>
        <v>38</v>
      </c>
    </row>
    <row r="4" spans="1:22">
      <c r="A4" s="14" t="s">
        <v>17</v>
      </c>
      <c r="B4" s="4">
        <v>9</v>
      </c>
      <c r="C4" s="4">
        <v>9</v>
      </c>
      <c r="D4" s="4">
        <v>0</v>
      </c>
      <c r="E4" s="4">
        <v>84</v>
      </c>
      <c r="F4" s="4">
        <v>207</v>
      </c>
      <c r="G4" s="5">
        <v>251</v>
      </c>
      <c r="H4" s="6">
        <f>F4/(C4-D4)</f>
        <v>23</v>
      </c>
      <c r="I4" s="6">
        <f>(F4/G4)*100</f>
        <v>82.470119521912352</v>
      </c>
      <c r="J4" s="4"/>
      <c r="K4" s="4">
        <v>2</v>
      </c>
      <c r="L4" s="4">
        <v>4</v>
      </c>
      <c r="M4" s="4"/>
      <c r="N4" s="7"/>
      <c r="O4" s="7"/>
      <c r="P4" s="7"/>
      <c r="Q4" s="8"/>
      <c r="R4" s="8"/>
      <c r="S4" s="9"/>
      <c r="T4" s="10"/>
      <c r="U4" s="9"/>
      <c r="V4" s="9"/>
    </row>
    <row r="5" spans="1:22">
      <c r="A5" s="14" t="s">
        <v>18</v>
      </c>
      <c r="B5" s="4">
        <v>6</v>
      </c>
      <c r="C5" s="4">
        <v>6</v>
      </c>
      <c r="D5" s="4">
        <v>0</v>
      </c>
      <c r="E5" s="4">
        <v>68</v>
      </c>
      <c r="F5" s="4">
        <v>200</v>
      </c>
      <c r="G5" s="5">
        <v>299</v>
      </c>
      <c r="H5" s="6">
        <f>F5/(C5-D5)</f>
        <v>33.333333333333336</v>
      </c>
      <c r="I5" s="6">
        <f>(F5/G5)*100</f>
        <v>66.889632107023417</v>
      </c>
      <c r="J5" s="4"/>
      <c r="K5" s="4">
        <v>1</v>
      </c>
      <c r="L5" s="4">
        <v>2</v>
      </c>
      <c r="M5" s="4"/>
      <c r="N5" s="7"/>
      <c r="O5" s="7"/>
      <c r="P5" s="7"/>
      <c r="Q5" s="8"/>
      <c r="R5" s="8"/>
      <c r="S5" s="9"/>
      <c r="T5" s="10"/>
      <c r="U5" s="9"/>
      <c r="V5" s="9"/>
    </row>
    <row r="6" spans="1:22">
      <c r="A6" s="14" t="s">
        <v>19</v>
      </c>
      <c r="B6" s="4">
        <v>1</v>
      </c>
      <c r="C6" s="4">
        <v>1</v>
      </c>
      <c r="D6" s="4">
        <v>1</v>
      </c>
      <c r="E6" s="4" t="s">
        <v>20</v>
      </c>
      <c r="F6" s="4">
        <v>4</v>
      </c>
      <c r="G6" s="6">
        <v>7</v>
      </c>
      <c r="H6" s="6"/>
      <c r="I6" s="6">
        <f>(F6/G6)*100</f>
        <v>57.142857142857139</v>
      </c>
      <c r="J6" s="4"/>
      <c r="K6" s="7"/>
      <c r="L6" s="7"/>
      <c r="M6" s="7"/>
      <c r="N6" s="7"/>
      <c r="O6" s="7"/>
      <c r="P6" s="7"/>
      <c r="Q6" s="8"/>
      <c r="R6" s="8"/>
      <c r="S6" s="9"/>
      <c r="T6" s="10"/>
      <c r="U6" s="9"/>
      <c r="V6" s="9"/>
    </row>
    <row r="7" spans="1:22">
      <c r="A7" s="14" t="s">
        <v>21</v>
      </c>
      <c r="B7" s="1">
        <v>6</v>
      </c>
      <c r="C7" s="1">
        <v>4</v>
      </c>
      <c r="D7" s="1">
        <v>1</v>
      </c>
      <c r="E7" s="1" t="s">
        <v>22</v>
      </c>
      <c r="F7" s="1">
        <v>38</v>
      </c>
      <c r="G7" s="1">
        <v>25</v>
      </c>
      <c r="H7" s="2">
        <f t="shared" ref="H7" si="4">F7/(C7-D7)</f>
        <v>12.666666666666666</v>
      </c>
      <c r="I7" s="2">
        <f t="shared" ref="I7" si="5">(F7/G7)*100</f>
        <v>152</v>
      </c>
      <c r="J7" s="1"/>
      <c r="K7" s="1"/>
      <c r="L7" s="1">
        <v>4</v>
      </c>
      <c r="M7" s="1"/>
      <c r="N7" s="1">
        <v>48</v>
      </c>
      <c r="O7" s="5">
        <v>288</v>
      </c>
      <c r="P7" s="1">
        <v>3</v>
      </c>
      <c r="Q7" s="1">
        <v>209</v>
      </c>
      <c r="R7" s="1">
        <v>12</v>
      </c>
      <c r="S7" s="2">
        <f t="shared" ref="S7:S10" si="6">Q7/R7</f>
        <v>17.416666666666668</v>
      </c>
      <c r="T7" s="3" t="s">
        <v>23</v>
      </c>
      <c r="U7" s="2">
        <f t="shared" ref="U7:U10" si="7">Q7/N7</f>
        <v>4.354166666666667</v>
      </c>
      <c r="V7" s="2">
        <f>O7/R7</f>
        <v>24</v>
      </c>
    </row>
    <row r="8" spans="1:22">
      <c r="A8" s="14" t="s">
        <v>24</v>
      </c>
      <c r="B8" s="1">
        <v>7</v>
      </c>
      <c r="C8" s="1">
        <v>7</v>
      </c>
      <c r="D8" s="1">
        <v>2</v>
      </c>
      <c r="E8" s="1" t="s">
        <v>25</v>
      </c>
      <c r="F8" s="1">
        <v>93</v>
      </c>
      <c r="G8" s="1">
        <v>112</v>
      </c>
      <c r="H8" s="6">
        <f>F8/(C8-D8)</f>
        <v>18.600000000000001</v>
      </c>
      <c r="I8" s="6">
        <f>(F8/G8)*100</f>
        <v>83.035714285714292</v>
      </c>
      <c r="J8" s="1"/>
      <c r="K8" s="1"/>
      <c r="L8" s="3" t="s">
        <v>52</v>
      </c>
      <c r="M8" s="3" t="s">
        <v>51</v>
      </c>
      <c r="N8" s="1"/>
      <c r="O8" s="1"/>
      <c r="P8" s="1"/>
      <c r="Q8" s="8"/>
      <c r="R8" s="8"/>
      <c r="S8" s="9"/>
      <c r="T8" s="10"/>
      <c r="U8" s="9"/>
      <c r="V8" s="9"/>
    </row>
    <row r="9" spans="1:22">
      <c r="A9" s="14" t="s">
        <v>26</v>
      </c>
      <c r="B9" s="1">
        <v>9</v>
      </c>
      <c r="C9" s="1">
        <v>9</v>
      </c>
      <c r="D9" s="1">
        <v>1</v>
      </c>
      <c r="E9" s="1" t="s">
        <v>27</v>
      </c>
      <c r="F9" s="1">
        <v>291</v>
      </c>
      <c r="G9" s="1">
        <v>285</v>
      </c>
      <c r="H9" s="2">
        <f>F9/(C9-D9)</f>
        <v>36.375</v>
      </c>
      <c r="I9" s="2">
        <f>(F9/G9)*100</f>
        <v>102.10526315789474</v>
      </c>
      <c r="J9" s="1">
        <v>1</v>
      </c>
      <c r="K9" s="1">
        <v>1</v>
      </c>
      <c r="L9" s="7">
        <v>2</v>
      </c>
      <c r="M9" s="7"/>
      <c r="N9" s="7"/>
      <c r="O9" s="7"/>
      <c r="P9" s="7"/>
      <c r="Q9" s="8"/>
      <c r="R9" s="8"/>
      <c r="S9" s="9"/>
      <c r="T9" s="10"/>
      <c r="U9" s="9"/>
      <c r="V9" s="9"/>
    </row>
    <row r="10" spans="1:22">
      <c r="A10" s="14" t="s">
        <v>28</v>
      </c>
      <c r="B10" s="1">
        <v>5</v>
      </c>
      <c r="C10" s="1">
        <v>4</v>
      </c>
      <c r="D10" s="1">
        <v>1</v>
      </c>
      <c r="E10" s="1" t="s">
        <v>29</v>
      </c>
      <c r="F10" s="1">
        <v>29</v>
      </c>
      <c r="G10" s="1">
        <v>29</v>
      </c>
      <c r="H10" s="6">
        <f t="shared" ref="H10" si="8">F10/(C10-D10)</f>
        <v>9.6666666666666661</v>
      </c>
      <c r="I10" s="2">
        <f t="shared" ref="I10" si="9">(F10/G10)*100</f>
        <v>100</v>
      </c>
      <c r="J10" s="1"/>
      <c r="K10" s="1"/>
      <c r="L10" s="7">
        <v>4</v>
      </c>
      <c r="M10" s="7"/>
      <c r="N10" s="11">
        <v>41.3</v>
      </c>
      <c r="O10" s="1">
        <v>249</v>
      </c>
      <c r="P10" s="1">
        <v>3</v>
      </c>
      <c r="Q10" s="1">
        <v>227</v>
      </c>
      <c r="R10" s="1">
        <v>6</v>
      </c>
      <c r="S10" s="2">
        <f t="shared" si="6"/>
        <v>37.833333333333336</v>
      </c>
      <c r="T10" s="3" t="s">
        <v>30</v>
      </c>
      <c r="U10" s="2">
        <f t="shared" si="7"/>
        <v>5.4963680387409202</v>
      </c>
      <c r="V10" s="2">
        <f t="shared" ref="V10" si="10">O10/R10</f>
        <v>41.5</v>
      </c>
    </row>
    <row r="11" spans="1:22">
      <c r="A11" s="14" t="s">
        <v>31</v>
      </c>
      <c r="B11" s="7">
        <v>2</v>
      </c>
      <c r="C11" s="7">
        <v>0</v>
      </c>
      <c r="D11" s="7"/>
      <c r="E11" s="7"/>
      <c r="F11" s="7"/>
      <c r="G11" s="7"/>
      <c r="H11" s="6"/>
      <c r="I11" s="6"/>
      <c r="J11" s="7"/>
      <c r="K11" s="7"/>
      <c r="L11" s="7"/>
      <c r="M11" s="7"/>
      <c r="N11" s="1">
        <v>6.2</v>
      </c>
      <c r="O11" s="1">
        <v>38</v>
      </c>
      <c r="P11" s="1">
        <v>1</v>
      </c>
      <c r="Q11" s="1">
        <v>41</v>
      </c>
      <c r="R11" s="1">
        <v>2</v>
      </c>
      <c r="S11" s="6">
        <f>Q11/R11</f>
        <v>20.5</v>
      </c>
      <c r="T11" s="3" t="s">
        <v>32</v>
      </c>
      <c r="U11" s="6">
        <v>6.5</v>
      </c>
      <c r="V11" s="6">
        <f>O11/R11</f>
        <v>19</v>
      </c>
    </row>
    <row r="12" spans="1:22">
      <c r="A12" s="14" t="s">
        <v>33</v>
      </c>
      <c r="B12" s="4">
        <v>9</v>
      </c>
      <c r="C12" s="4">
        <v>9</v>
      </c>
      <c r="D12" s="4">
        <v>4</v>
      </c>
      <c r="E12" s="4" t="s">
        <v>34</v>
      </c>
      <c r="F12" s="4">
        <v>91</v>
      </c>
      <c r="G12" s="4">
        <v>56</v>
      </c>
      <c r="H12" s="6">
        <f>F12/(C12-D12)</f>
        <v>18.2</v>
      </c>
      <c r="I12" s="6">
        <f>(F12/G12)*100</f>
        <v>162.5</v>
      </c>
      <c r="J12" s="4"/>
      <c r="K12" s="4"/>
      <c r="L12" s="7">
        <v>2</v>
      </c>
      <c r="M12" s="7"/>
      <c r="N12" s="4">
        <v>65</v>
      </c>
      <c r="O12" s="4">
        <v>390</v>
      </c>
      <c r="P12" s="4">
        <v>1</v>
      </c>
      <c r="Q12" s="4">
        <v>323</v>
      </c>
      <c r="R12" s="4">
        <v>14</v>
      </c>
      <c r="S12" s="6">
        <f>Q12/R12</f>
        <v>23.071428571428573</v>
      </c>
      <c r="T12" s="12" t="s">
        <v>35</v>
      </c>
      <c r="U12" s="6">
        <f>Q12/N12</f>
        <v>4.9692307692307693</v>
      </c>
      <c r="V12" s="6">
        <f>O12/R12</f>
        <v>27.857142857142858</v>
      </c>
    </row>
    <row r="13" spans="1:22">
      <c r="A13" s="14" t="s">
        <v>36</v>
      </c>
      <c r="B13" s="1">
        <v>3</v>
      </c>
      <c r="C13" s="1">
        <v>3</v>
      </c>
      <c r="D13" s="1">
        <v>0</v>
      </c>
      <c r="E13" s="1">
        <v>59</v>
      </c>
      <c r="F13" s="1">
        <v>100</v>
      </c>
      <c r="G13" s="1">
        <v>131</v>
      </c>
      <c r="H13" s="2">
        <f t="shared" ref="H13:H15" si="11">F13/(C13-D13)</f>
        <v>33.333333333333336</v>
      </c>
      <c r="I13" s="2">
        <f t="shared" ref="I13:I15" si="12">(F13/G13)*100</f>
        <v>76.335877862595424</v>
      </c>
      <c r="J13" s="1"/>
      <c r="K13" s="1">
        <v>1</v>
      </c>
      <c r="L13" s="10" t="s">
        <v>51</v>
      </c>
      <c r="M13" s="10" t="s">
        <v>51</v>
      </c>
      <c r="N13" s="7"/>
      <c r="O13" s="7"/>
      <c r="P13" s="7"/>
      <c r="Q13" s="8"/>
      <c r="R13" s="8"/>
      <c r="S13" s="9"/>
      <c r="T13" s="10"/>
      <c r="U13" s="9"/>
      <c r="V13" s="9"/>
    </row>
    <row r="14" spans="1:22">
      <c r="A14" s="14" t="s">
        <v>37</v>
      </c>
      <c r="B14" s="1">
        <v>9</v>
      </c>
      <c r="C14" s="1">
        <v>7</v>
      </c>
      <c r="D14" s="1">
        <v>3</v>
      </c>
      <c r="E14" s="1" t="s">
        <v>38</v>
      </c>
      <c r="F14" s="1">
        <v>197</v>
      </c>
      <c r="G14" s="1">
        <v>211</v>
      </c>
      <c r="H14" s="2">
        <f t="shared" si="11"/>
        <v>49.25</v>
      </c>
      <c r="I14" s="2">
        <f t="shared" si="12"/>
        <v>93.36492890995261</v>
      </c>
      <c r="J14" s="1"/>
      <c r="K14" s="1">
        <v>1</v>
      </c>
      <c r="L14" s="7">
        <v>4</v>
      </c>
      <c r="M14" s="7"/>
      <c r="N14" s="1">
        <v>30.2</v>
      </c>
      <c r="O14" s="1">
        <v>182</v>
      </c>
      <c r="P14" s="1">
        <v>0</v>
      </c>
      <c r="Q14" s="1">
        <v>214</v>
      </c>
      <c r="R14" s="1">
        <v>3</v>
      </c>
      <c r="S14" s="6">
        <f>Q14/R14</f>
        <v>71.333333333333329</v>
      </c>
      <c r="T14" s="3" t="s">
        <v>39</v>
      </c>
      <c r="U14" s="2">
        <f>Q14/N14</f>
        <v>7.0860927152317883</v>
      </c>
      <c r="V14" s="6">
        <f>O14/R14</f>
        <v>60.666666666666664</v>
      </c>
    </row>
    <row r="15" spans="1:22">
      <c r="A15" s="14" t="s">
        <v>40</v>
      </c>
      <c r="B15" s="1">
        <v>6</v>
      </c>
      <c r="C15" s="1">
        <v>6</v>
      </c>
      <c r="D15" s="1">
        <v>0</v>
      </c>
      <c r="E15" s="1">
        <v>140</v>
      </c>
      <c r="F15" s="1">
        <v>381</v>
      </c>
      <c r="G15" s="1">
        <v>415</v>
      </c>
      <c r="H15" s="2">
        <f t="shared" si="11"/>
        <v>63.5</v>
      </c>
      <c r="I15" s="2">
        <f t="shared" si="12"/>
        <v>91.807228915662648</v>
      </c>
      <c r="J15" s="1">
        <v>1</v>
      </c>
      <c r="K15" s="1">
        <v>3</v>
      </c>
      <c r="L15" s="7">
        <v>3</v>
      </c>
      <c r="M15" s="7"/>
      <c r="N15" s="7"/>
      <c r="O15" s="7"/>
      <c r="P15" s="7"/>
      <c r="Q15" s="8"/>
      <c r="R15" s="8"/>
      <c r="S15" s="9"/>
      <c r="T15" s="10"/>
      <c r="U15" s="9"/>
      <c r="V15" s="9"/>
    </row>
    <row r="16" spans="1:22">
      <c r="A16" s="14" t="s">
        <v>41</v>
      </c>
      <c r="B16" s="5">
        <v>5</v>
      </c>
      <c r="C16" s="5">
        <v>3</v>
      </c>
      <c r="D16" s="5">
        <v>0</v>
      </c>
      <c r="E16" s="5">
        <v>18</v>
      </c>
      <c r="F16" s="5">
        <v>32</v>
      </c>
      <c r="G16" s="5">
        <v>42</v>
      </c>
      <c r="H16" s="6">
        <f>F16/C16</f>
        <v>10.666666666666666</v>
      </c>
      <c r="I16" s="6">
        <f>(F16/G16)*100</f>
        <v>76.19047619047619</v>
      </c>
      <c r="J16" s="5"/>
      <c r="K16" s="7"/>
      <c r="L16" s="7">
        <v>1</v>
      </c>
      <c r="M16" s="7"/>
      <c r="N16" s="5">
        <v>31</v>
      </c>
      <c r="O16" s="5">
        <v>186</v>
      </c>
      <c r="P16" s="5">
        <v>1</v>
      </c>
      <c r="Q16" s="5">
        <v>156</v>
      </c>
      <c r="R16" s="5">
        <v>3</v>
      </c>
      <c r="S16" s="6">
        <f>Q16/R16</f>
        <v>52</v>
      </c>
      <c r="T16" s="12" t="s">
        <v>42</v>
      </c>
      <c r="U16" s="6">
        <f>Q16/N16</f>
        <v>5.032258064516129</v>
      </c>
      <c r="V16" s="6">
        <f>O16/R16</f>
        <v>62</v>
      </c>
    </row>
    <row r="17" spans="1:22">
      <c r="A17" s="14" t="s">
        <v>43</v>
      </c>
      <c r="B17" s="1">
        <v>8</v>
      </c>
      <c r="C17" s="1">
        <v>4</v>
      </c>
      <c r="D17" s="1">
        <v>1</v>
      </c>
      <c r="E17" s="1">
        <v>6</v>
      </c>
      <c r="F17" s="1">
        <v>18</v>
      </c>
      <c r="G17" s="1">
        <v>28</v>
      </c>
      <c r="H17" s="2">
        <f t="shared" ref="H17" si="13">F17/(C17-D17)</f>
        <v>6</v>
      </c>
      <c r="I17" s="2">
        <f t="shared" ref="I17" si="14">(F17/G17)*100</f>
        <v>64.285714285714292</v>
      </c>
      <c r="J17" s="13"/>
      <c r="K17" s="13"/>
      <c r="L17" s="7">
        <v>3</v>
      </c>
      <c r="M17" s="7"/>
      <c r="N17" s="1">
        <v>48</v>
      </c>
      <c r="O17" s="1">
        <v>288</v>
      </c>
      <c r="P17" s="1">
        <v>2</v>
      </c>
      <c r="Q17" s="1">
        <v>280</v>
      </c>
      <c r="R17" s="1">
        <v>10</v>
      </c>
      <c r="S17" s="2">
        <f t="shared" ref="S17" si="15">Q17/R17</f>
        <v>28</v>
      </c>
      <c r="T17" s="3" t="s">
        <v>44</v>
      </c>
      <c r="U17" s="2">
        <f t="shared" ref="U17" si="16">Q17/N17</f>
        <v>5.833333333333333</v>
      </c>
      <c r="V17" s="2">
        <f t="shared" ref="V17" si="17">O17/R17</f>
        <v>28.8</v>
      </c>
    </row>
    <row r="18" spans="1:22">
      <c r="A18" s="15" t="s">
        <v>45</v>
      </c>
      <c r="B18" s="4">
        <v>5</v>
      </c>
      <c r="C18" s="4">
        <v>1</v>
      </c>
      <c r="D18" s="4">
        <v>1</v>
      </c>
      <c r="E18" s="4" t="s">
        <v>46</v>
      </c>
      <c r="F18" s="4">
        <v>9</v>
      </c>
      <c r="G18" s="5">
        <v>10</v>
      </c>
      <c r="H18" s="6"/>
      <c r="I18" s="6">
        <f>(F18/G18)*100</f>
        <v>90</v>
      </c>
      <c r="J18" s="7"/>
      <c r="K18" s="7"/>
      <c r="L18" s="7"/>
      <c r="M18" s="7"/>
      <c r="N18" s="12" t="s">
        <v>47</v>
      </c>
      <c r="O18" s="5">
        <v>162</v>
      </c>
      <c r="P18" s="5">
        <v>1</v>
      </c>
      <c r="Q18" s="5">
        <v>112</v>
      </c>
      <c r="R18" s="5">
        <v>3</v>
      </c>
      <c r="S18" s="6">
        <f>Q18/R18</f>
        <v>37.333333333333336</v>
      </c>
      <c r="T18" s="3" t="s">
        <v>48</v>
      </c>
      <c r="U18" s="6">
        <f>Q18/N18</f>
        <v>4.1481481481481479</v>
      </c>
      <c r="V18" s="6">
        <f>O18/R18</f>
        <v>54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2017-06-12T01:12:15Z</cp:lastPrinted>
  <dcterms:created xsi:type="dcterms:W3CDTF">2017-06-12T01:10:14Z</dcterms:created>
  <dcterms:modified xsi:type="dcterms:W3CDTF">2017-06-12T22:07:51Z</dcterms:modified>
</cp:coreProperties>
</file>