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416" windowHeight="95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8" i="1"/>
  <c r="T8"/>
  <c r="P8"/>
  <c r="I28"/>
  <c r="J28"/>
  <c r="AD28" l="1"/>
  <c r="R41" l="1"/>
  <c r="R40"/>
  <c r="R39"/>
  <c r="R38"/>
  <c r="R37"/>
  <c r="R36"/>
  <c r="R35"/>
  <c r="R34"/>
  <c r="R33"/>
  <c r="R32"/>
  <c r="T35"/>
  <c r="S35"/>
  <c r="T33"/>
  <c r="S33"/>
  <c r="P32"/>
  <c r="AH93"/>
  <c r="AB93"/>
  <c r="AA93"/>
  <c r="Z93"/>
  <c r="W93"/>
  <c r="K93"/>
  <c r="J93"/>
  <c r="I93"/>
  <c r="AF93"/>
  <c r="AD93"/>
  <c r="AC93"/>
  <c r="Y93"/>
  <c r="X93"/>
  <c r="V93"/>
  <c r="U93"/>
  <c r="N93"/>
  <c r="M93"/>
  <c r="H93"/>
  <c r="AH83"/>
  <c r="AF83"/>
  <c r="AD83"/>
  <c r="AC83"/>
  <c r="AB83"/>
  <c r="AA83"/>
  <c r="Z83"/>
  <c r="Y83"/>
  <c r="X83"/>
  <c r="W83"/>
  <c r="V83"/>
  <c r="U83"/>
  <c r="N83"/>
  <c r="M83"/>
  <c r="L83"/>
  <c r="K83"/>
  <c r="J83"/>
  <c r="I83"/>
  <c r="H83"/>
  <c r="AI82"/>
  <c r="AG82"/>
  <c r="AE82"/>
  <c r="T82"/>
  <c r="S82"/>
  <c r="R82"/>
  <c r="Q82"/>
  <c r="P82"/>
  <c r="O82"/>
  <c r="AI81"/>
  <c r="AG81"/>
  <c r="AE81"/>
  <c r="T81"/>
  <c r="S81"/>
  <c r="R81"/>
  <c r="Q81"/>
  <c r="P81"/>
  <c r="O81"/>
  <c r="AI80"/>
  <c r="AG80"/>
  <c r="AE80"/>
  <c r="T80"/>
  <c r="S80"/>
  <c r="R80"/>
  <c r="Q80"/>
  <c r="P80"/>
  <c r="O80"/>
  <c r="AI79"/>
  <c r="AG79"/>
  <c r="AJ79" s="1"/>
  <c r="AE79"/>
  <c r="T79"/>
  <c r="S79"/>
  <c r="R79"/>
  <c r="Q79"/>
  <c r="P79"/>
  <c r="O79"/>
  <c r="AI78"/>
  <c r="AG78"/>
  <c r="AE78"/>
  <c r="T78"/>
  <c r="S78"/>
  <c r="R78"/>
  <c r="Q78"/>
  <c r="P78"/>
  <c r="O78"/>
  <c r="AI77"/>
  <c r="AG77"/>
  <c r="AE77"/>
  <c r="T77"/>
  <c r="S77"/>
  <c r="R77"/>
  <c r="Q77"/>
  <c r="P77"/>
  <c r="O77"/>
  <c r="AI76"/>
  <c r="AG76"/>
  <c r="AJ76" s="1"/>
  <c r="AE76"/>
  <c r="T76"/>
  <c r="S76"/>
  <c r="R76"/>
  <c r="Q76"/>
  <c r="P76"/>
  <c r="O76"/>
  <c r="AI75"/>
  <c r="AG75"/>
  <c r="AJ75" s="1"/>
  <c r="AE75"/>
  <c r="T75"/>
  <c r="S75"/>
  <c r="R75"/>
  <c r="Q75"/>
  <c r="P75"/>
  <c r="O75"/>
  <c r="AI74"/>
  <c r="AG74"/>
  <c r="AE74"/>
  <c r="T74"/>
  <c r="S74"/>
  <c r="Q74"/>
  <c r="P74"/>
  <c r="O74"/>
  <c r="AH70"/>
  <c r="AF70"/>
  <c r="AD70"/>
  <c r="AC70"/>
  <c r="AB70"/>
  <c r="AA70"/>
  <c r="Z70"/>
  <c r="Y70"/>
  <c r="X70"/>
  <c r="W70"/>
  <c r="V70"/>
  <c r="U70"/>
  <c r="N70"/>
  <c r="M70"/>
  <c r="L70"/>
  <c r="K70"/>
  <c r="J70"/>
  <c r="I70"/>
  <c r="H70"/>
  <c r="AI69"/>
  <c r="AG69"/>
  <c r="AJ69" s="1"/>
  <c r="AE69"/>
  <c r="T69"/>
  <c r="S69"/>
  <c r="R69"/>
  <c r="Q69"/>
  <c r="P69"/>
  <c r="O69"/>
  <c r="AJ68"/>
  <c r="AI68"/>
  <c r="AG68"/>
  <c r="AE68"/>
  <c r="T68"/>
  <c r="S68"/>
  <c r="R68"/>
  <c r="Q68"/>
  <c r="P68"/>
  <c r="O68"/>
  <c r="AI67"/>
  <c r="AG67"/>
  <c r="AE67"/>
  <c r="T67"/>
  <c r="S67"/>
  <c r="R67"/>
  <c r="Q67"/>
  <c r="P67"/>
  <c r="O67"/>
  <c r="AI66"/>
  <c r="AG66"/>
  <c r="AE66"/>
  <c r="T66"/>
  <c r="S66"/>
  <c r="R66"/>
  <c r="Q66"/>
  <c r="P66"/>
  <c r="O66"/>
  <c r="AI65"/>
  <c r="AG65"/>
  <c r="AE65"/>
  <c r="T65"/>
  <c r="S65"/>
  <c r="R65"/>
  <c r="Q65"/>
  <c r="P65"/>
  <c r="O65"/>
  <c r="AI64"/>
  <c r="AG64"/>
  <c r="AE64"/>
  <c r="T64"/>
  <c r="S64"/>
  <c r="R64"/>
  <c r="Q64"/>
  <c r="P64"/>
  <c r="O64"/>
  <c r="AI63"/>
  <c r="AG63"/>
  <c r="AE63"/>
  <c r="T63"/>
  <c r="S63"/>
  <c r="R63"/>
  <c r="Q63"/>
  <c r="P63"/>
  <c r="O63"/>
  <c r="AI62"/>
  <c r="AG62"/>
  <c r="AE62"/>
  <c r="T62"/>
  <c r="S62"/>
  <c r="R62"/>
  <c r="Q62"/>
  <c r="P62"/>
  <c r="O62"/>
  <c r="AI61"/>
  <c r="AG61"/>
  <c r="AE61"/>
  <c r="T61"/>
  <c r="S61"/>
  <c r="R61"/>
  <c r="Q61"/>
  <c r="P61"/>
  <c r="O61"/>
  <c r="AI60"/>
  <c r="AJ60" s="1"/>
  <c r="AG60"/>
  <c r="AE60"/>
  <c r="T60"/>
  <c r="S60"/>
  <c r="R60"/>
  <c r="Q60"/>
  <c r="P60"/>
  <c r="O60"/>
  <c r="AH56"/>
  <c r="AF56"/>
  <c r="AD56"/>
  <c r="AC56"/>
  <c r="AB56"/>
  <c r="AA56"/>
  <c r="Z56"/>
  <c r="Y56"/>
  <c r="X56"/>
  <c r="W56"/>
  <c r="V56"/>
  <c r="U56"/>
  <c r="N56"/>
  <c r="M56"/>
  <c r="L56"/>
  <c r="K56"/>
  <c r="J56"/>
  <c r="I56"/>
  <c r="H56"/>
  <c r="AI55"/>
  <c r="AG55"/>
  <c r="AJ55" s="1"/>
  <c r="AE55"/>
  <c r="T55"/>
  <c r="S55"/>
  <c r="R55"/>
  <c r="Q55"/>
  <c r="P55"/>
  <c r="O55"/>
  <c r="AI54"/>
  <c r="AJ54" s="1"/>
  <c r="AG54"/>
  <c r="AE54"/>
  <c r="T54"/>
  <c r="S54"/>
  <c r="R54"/>
  <c r="Q54"/>
  <c r="P54"/>
  <c r="O54"/>
  <c r="AI53"/>
  <c r="AG53"/>
  <c r="AE53"/>
  <c r="T53"/>
  <c r="S53"/>
  <c r="R53"/>
  <c r="Q53"/>
  <c r="P53"/>
  <c r="O53"/>
  <c r="AI52"/>
  <c r="AG52"/>
  <c r="AE52"/>
  <c r="T52"/>
  <c r="S52"/>
  <c r="R52"/>
  <c r="Q52"/>
  <c r="P52"/>
  <c r="O52"/>
  <c r="AI51"/>
  <c r="AG51"/>
  <c r="AE51"/>
  <c r="T51"/>
  <c r="S51"/>
  <c r="R51"/>
  <c r="Q51"/>
  <c r="P51"/>
  <c r="O51"/>
  <c r="AJ50"/>
  <c r="AI50"/>
  <c r="AG50"/>
  <c r="AE50"/>
  <c r="T50"/>
  <c r="S50"/>
  <c r="R50"/>
  <c r="Q50"/>
  <c r="P50"/>
  <c r="O50"/>
  <c r="AI49"/>
  <c r="AG49"/>
  <c r="AE49"/>
  <c r="T49"/>
  <c r="S49"/>
  <c r="R49"/>
  <c r="Q49"/>
  <c r="P49"/>
  <c r="O49"/>
  <c r="AI48"/>
  <c r="AG48"/>
  <c r="AE48"/>
  <c r="T48"/>
  <c r="S48"/>
  <c r="R48"/>
  <c r="Q48"/>
  <c r="P48"/>
  <c r="O48"/>
  <c r="AI47"/>
  <c r="AG47"/>
  <c r="AE47"/>
  <c r="T47"/>
  <c r="S47"/>
  <c r="R47"/>
  <c r="Q47"/>
  <c r="P47"/>
  <c r="O47"/>
  <c r="AI46"/>
  <c r="AG46"/>
  <c r="AE46"/>
  <c r="T46"/>
  <c r="S46"/>
  <c r="R46"/>
  <c r="Q46"/>
  <c r="P46"/>
  <c r="O46"/>
  <c r="AH42"/>
  <c r="AI42" s="1"/>
  <c r="AF42"/>
  <c r="AD42"/>
  <c r="AC42"/>
  <c r="AB42"/>
  <c r="AA42"/>
  <c r="Z42"/>
  <c r="Y42"/>
  <c r="X42"/>
  <c r="W42"/>
  <c r="V42"/>
  <c r="U42"/>
  <c r="N42"/>
  <c r="M42"/>
  <c r="L42"/>
  <c r="K42"/>
  <c r="J42"/>
  <c r="I42"/>
  <c r="H42"/>
  <c r="AI41"/>
  <c r="AG41"/>
  <c r="AE41"/>
  <c r="S41"/>
  <c r="Q41"/>
  <c r="P41"/>
  <c r="T41" s="1"/>
  <c r="O41"/>
  <c r="AI40"/>
  <c r="AG40"/>
  <c r="AE40"/>
  <c r="S40"/>
  <c r="Q40"/>
  <c r="P40"/>
  <c r="T40" s="1"/>
  <c r="O40"/>
  <c r="AI39"/>
  <c r="AG39"/>
  <c r="AE39"/>
  <c r="T39"/>
  <c r="S39"/>
  <c r="Q39"/>
  <c r="P39"/>
  <c r="O39"/>
  <c r="AI38"/>
  <c r="AG38"/>
  <c r="AE38"/>
  <c r="T38"/>
  <c r="S38"/>
  <c r="Q38"/>
  <c r="P38"/>
  <c r="O38"/>
  <c r="AI37"/>
  <c r="AG37"/>
  <c r="AE37"/>
  <c r="T37"/>
  <c r="S37"/>
  <c r="Q37"/>
  <c r="P37"/>
  <c r="O37"/>
  <c r="AI36"/>
  <c r="AG36"/>
  <c r="AE36"/>
  <c r="T36"/>
  <c r="S36"/>
  <c r="Q36"/>
  <c r="P36"/>
  <c r="O36"/>
  <c r="AI35"/>
  <c r="AG35"/>
  <c r="AE35"/>
  <c r="Q35"/>
  <c r="P35"/>
  <c r="O35"/>
  <c r="AI34"/>
  <c r="AG34"/>
  <c r="AE34"/>
  <c r="T34"/>
  <c r="S34"/>
  <c r="Q34"/>
  <c r="P34"/>
  <c r="O34"/>
  <c r="AJ33"/>
  <c r="AI33"/>
  <c r="AG33"/>
  <c r="AE33"/>
  <c r="Q33"/>
  <c r="P33"/>
  <c r="O33"/>
  <c r="AI32"/>
  <c r="AG32"/>
  <c r="AE32"/>
  <c r="T32"/>
  <c r="S32"/>
  <c r="Q32"/>
  <c r="O32"/>
  <c r="AH28"/>
  <c r="AF28"/>
  <c r="AC28"/>
  <c r="AB28"/>
  <c r="AA28"/>
  <c r="Z28"/>
  <c r="Y28"/>
  <c r="X28"/>
  <c r="W28"/>
  <c r="V28"/>
  <c r="U28"/>
  <c r="N28"/>
  <c r="M28"/>
  <c r="L28"/>
  <c r="K28"/>
  <c r="H28"/>
  <c r="AJ27"/>
  <c r="AI27"/>
  <c r="AG27"/>
  <c r="AE27"/>
  <c r="T27"/>
  <c r="S27"/>
  <c r="R27"/>
  <c r="Q27"/>
  <c r="P27"/>
  <c r="O27"/>
  <c r="AI26"/>
  <c r="AG26"/>
  <c r="AE26"/>
  <c r="T26"/>
  <c r="S26"/>
  <c r="R26"/>
  <c r="Q26"/>
  <c r="P26"/>
  <c r="O26"/>
  <c r="AI25"/>
  <c r="AG25"/>
  <c r="AE25"/>
  <c r="T25"/>
  <c r="S25"/>
  <c r="R25"/>
  <c r="Q25"/>
  <c r="P25"/>
  <c r="O25"/>
  <c r="AI24"/>
  <c r="AG24"/>
  <c r="AE24"/>
  <c r="T24"/>
  <c r="S24"/>
  <c r="R24"/>
  <c r="Q24"/>
  <c r="P24"/>
  <c r="O24"/>
  <c r="AI23"/>
  <c r="AG23"/>
  <c r="AE23"/>
  <c r="T23"/>
  <c r="S23"/>
  <c r="R23"/>
  <c r="Q23"/>
  <c r="P23"/>
  <c r="O23"/>
  <c r="AI22"/>
  <c r="AG22"/>
  <c r="AE22"/>
  <c r="T22"/>
  <c r="S22"/>
  <c r="R22"/>
  <c r="Q22"/>
  <c r="P22"/>
  <c r="O22"/>
  <c r="AI21"/>
  <c r="AG21"/>
  <c r="AE21"/>
  <c r="T21"/>
  <c r="S21"/>
  <c r="R21"/>
  <c r="Q21"/>
  <c r="P21"/>
  <c r="O21"/>
  <c r="AI20"/>
  <c r="AG20"/>
  <c r="AE20"/>
  <c r="T20"/>
  <c r="S20"/>
  <c r="R20"/>
  <c r="Q20"/>
  <c r="P20"/>
  <c r="O20"/>
  <c r="AI19"/>
  <c r="AG19"/>
  <c r="AE19"/>
  <c r="T19"/>
  <c r="S19"/>
  <c r="R19"/>
  <c r="Q19"/>
  <c r="P19"/>
  <c r="O19"/>
  <c r="AI18"/>
  <c r="AG18"/>
  <c r="AE18"/>
  <c r="T18"/>
  <c r="S18"/>
  <c r="R18"/>
  <c r="Q18"/>
  <c r="P18"/>
  <c r="O18"/>
  <c r="AH14"/>
  <c r="AF14"/>
  <c r="AD14"/>
  <c r="AC14"/>
  <c r="AB14"/>
  <c r="AA14"/>
  <c r="Z14"/>
  <c r="Y14"/>
  <c r="X14"/>
  <c r="W14"/>
  <c r="V14"/>
  <c r="U14"/>
  <c r="N14"/>
  <c r="M14"/>
  <c r="L14"/>
  <c r="K14"/>
  <c r="J14"/>
  <c r="I14"/>
  <c r="H14"/>
  <c r="AI13"/>
  <c r="AG13"/>
  <c r="AJ13" s="1"/>
  <c r="AE13"/>
  <c r="T13"/>
  <c r="S13"/>
  <c r="R13"/>
  <c r="Q13"/>
  <c r="P13"/>
  <c r="O13"/>
  <c r="AI12"/>
  <c r="AG12"/>
  <c r="AE12"/>
  <c r="T12"/>
  <c r="S12"/>
  <c r="R12"/>
  <c r="Q12"/>
  <c r="P12"/>
  <c r="O12"/>
  <c r="AI11"/>
  <c r="AG11"/>
  <c r="AE11"/>
  <c r="T11"/>
  <c r="S11"/>
  <c r="R11"/>
  <c r="Q11"/>
  <c r="P11"/>
  <c r="O11"/>
  <c r="AI10"/>
  <c r="AG10"/>
  <c r="AE10"/>
  <c r="T10"/>
  <c r="S10"/>
  <c r="R10"/>
  <c r="Q10"/>
  <c r="P10"/>
  <c r="O10"/>
  <c r="AI9"/>
  <c r="AG9"/>
  <c r="AE9"/>
  <c r="T9"/>
  <c r="S9"/>
  <c r="R9"/>
  <c r="Q9"/>
  <c r="P9"/>
  <c r="O9"/>
  <c r="AI8"/>
  <c r="AG8"/>
  <c r="AE8"/>
  <c r="S8"/>
  <c r="Q8"/>
  <c r="O8"/>
  <c r="AI7"/>
  <c r="AG7"/>
  <c r="AE7"/>
  <c r="T7"/>
  <c r="S7"/>
  <c r="R7"/>
  <c r="Q7"/>
  <c r="P7"/>
  <c r="O7"/>
  <c r="AJ6"/>
  <c r="AI6"/>
  <c r="AG6"/>
  <c r="AE6"/>
  <c r="T6"/>
  <c r="S6"/>
  <c r="R6"/>
  <c r="Q6"/>
  <c r="P6"/>
  <c r="O6"/>
  <c r="AI5"/>
  <c r="AG5"/>
  <c r="AE5"/>
  <c r="T5"/>
  <c r="S5"/>
  <c r="R5"/>
  <c r="Q5"/>
  <c r="P5"/>
  <c r="O5"/>
  <c r="AI4"/>
  <c r="AG4"/>
  <c r="AE4"/>
  <c r="T4"/>
  <c r="S4"/>
  <c r="R4"/>
  <c r="Q4"/>
  <c r="P4"/>
  <c r="O4"/>
  <c r="AI3"/>
  <c r="AG3"/>
  <c r="AE3"/>
  <c r="T3"/>
  <c r="S3"/>
  <c r="R3"/>
  <c r="Q3"/>
  <c r="P3"/>
  <c r="O3"/>
  <c r="AJ10" l="1"/>
  <c r="AJ67"/>
  <c r="AJ9"/>
  <c r="AJ52"/>
  <c r="AJ24"/>
  <c r="Q14"/>
  <c r="AJ63"/>
  <c r="AJ37"/>
  <c r="AJ36"/>
  <c r="AJ4"/>
  <c r="AJ34"/>
  <c r="Q56"/>
  <c r="AJ48"/>
  <c r="R70"/>
  <c r="P70"/>
  <c r="Q42"/>
  <c r="AJ19"/>
  <c r="S28"/>
  <c r="R28"/>
  <c r="Q83"/>
  <c r="P83"/>
  <c r="R83"/>
  <c r="AG28"/>
  <c r="O28"/>
  <c r="Q70"/>
  <c r="AE70"/>
  <c r="AJ65"/>
  <c r="AJ64"/>
  <c r="AJ62"/>
  <c r="AI70"/>
  <c r="O70"/>
  <c r="AG70"/>
  <c r="AJ66"/>
  <c r="T70"/>
  <c r="R74"/>
  <c r="AJ61"/>
  <c r="T42"/>
  <c r="AJ32"/>
  <c r="AE42"/>
  <c r="O42"/>
  <c r="R56"/>
  <c r="T93"/>
  <c r="AE93"/>
  <c r="R93"/>
  <c r="L93"/>
  <c r="O93" s="1"/>
  <c r="P14"/>
  <c r="R14"/>
  <c r="T14"/>
  <c r="P93"/>
  <c r="AJ82"/>
  <c r="AJ81"/>
  <c r="AJ77"/>
  <c r="AI83"/>
  <c r="AJ78"/>
  <c r="AJ80"/>
  <c r="AJ74"/>
  <c r="AJ47"/>
  <c r="AJ46"/>
  <c r="AJ53"/>
  <c r="AI56"/>
  <c r="AJ49"/>
  <c r="AJ51"/>
  <c r="P56"/>
  <c r="AJ40"/>
  <c r="AJ41"/>
  <c r="AJ39"/>
  <c r="AJ38"/>
  <c r="S42"/>
  <c r="AJ35"/>
  <c r="R42"/>
  <c r="AJ23"/>
  <c r="AJ21"/>
  <c r="AJ26"/>
  <c r="AJ25"/>
  <c r="AJ22"/>
  <c r="AI28"/>
  <c r="Q28"/>
  <c r="AJ20"/>
  <c r="T28"/>
  <c r="AJ18"/>
  <c r="AE28"/>
  <c r="P28"/>
  <c r="AG14"/>
  <c r="AJ7"/>
  <c r="AJ8"/>
  <c r="AJ5"/>
  <c r="AJ12"/>
  <c r="AJ11"/>
  <c r="AJ3"/>
  <c r="AG93"/>
  <c r="AG56"/>
  <c r="AJ56" s="1"/>
  <c r="AG83"/>
  <c r="S14"/>
  <c r="AI14"/>
  <c r="AG42"/>
  <c r="AJ42" s="1"/>
  <c r="S93"/>
  <c r="AI93"/>
  <c r="P42"/>
  <c r="O56"/>
  <c r="AE56"/>
  <c r="O83"/>
  <c r="AE83"/>
  <c r="O14"/>
  <c r="AE14"/>
  <c r="T56"/>
  <c r="S70"/>
  <c r="T83"/>
  <c r="S56"/>
  <c r="S83"/>
  <c r="AJ28" l="1"/>
  <c r="Q93"/>
  <c r="AJ70"/>
  <c r="AJ83"/>
  <c r="AJ14"/>
  <c r="AJ93"/>
</calcChain>
</file>

<file path=xl/sharedStrings.xml><?xml version="1.0" encoding="utf-8"?>
<sst xmlns="http://schemas.openxmlformats.org/spreadsheetml/2006/main" count="339" uniqueCount="43">
  <si>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</si>
  <si>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</si>
  <si>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</si>
  <si>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</si>
  <si>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</si>
  <si>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</si>
  <si>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</si>
  <si>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</si>
  <si>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250+</t>
  </si>
  <si>
    <t>200+</t>
  </si>
  <si>
    <t>100 for</t>
  </si>
  <si>
    <t>100agn</t>
  </si>
  <si>
    <t>50 f</t>
  </si>
  <si>
    <t>50 agn</t>
  </si>
  <si>
    <t>100 part f</t>
  </si>
  <si>
    <t>100 part a</t>
  </si>
  <si>
    <t>50 part f</t>
  </si>
  <si>
    <t>50 part ag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</si>
  <si>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</si>
  <si>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</si>
  <si>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</si>
  <si>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</si>
  <si>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</si>
  <si>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</si>
  <si>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</si>
  <si>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</si>
  <si>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</si>
  <si>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</si>
  <si>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</si>
  <si>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</si>
  <si>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</si>
  <si>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Total</t>
  </si>
  <si>
    <t>C</t>
  </si>
  <si>
    <t>CD</t>
  </si>
  <si>
    <t>ND</t>
  </si>
  <si>
    <t>O</t>
  </si>
  <si>
    <t>W</t>
  </si>
  <si>
    <t>A</t>
  </si>
  <si>
    <t>38 ov</t>
  </si>
  <si>
    <t>33 ov</t>
  </si>
  <si>
    <t>30 ov</t>
  </si>
  <si>
    <t>DL</t>
  </si>
  <si>
    <t>39 overs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</si>
</sst>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u/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8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9" fillId="0" borderId="0" xfId="0" applyFont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2" fontId="1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9" fontId="10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96"/>
  <sheetViews>
    <sheetView tabSelected="1" topLeftCell="A73" workbookViewId="0">
      <selection activeCell="A85" sqref="A85:AJ93"/>
    </sheetView>
  </sheetViews>
  <sheetFormatPr defaultRowHeight="14.4"/>
  <cols>
    <col min="1" max="1" width="5.88671875" customWidth="1"/>
    <col min="2" max="2" width="0.33203125" hidden="1" customWidth="1"/>
    <col min="3" max="3" width="6" hidden="1" customWidth="1"/>
    <col min="4" max="7" width="8.88671875" hidden="1" customWidth="1"/>
    <col min="8" max="8" width="4.6640625" customWidth="1"/>
    <col min="9" max="9" width="6.5546875" customWidth="1"/>
    <col min="10" max="10" width="7" customWidth="1"/>
    <col min="11" max="11" width="5.5546875" customWidth="1"/>
    <col min="12" max="12" width="5.77734375" customWidth="1"/>
    <col min="13" max="13" width="6.5546875" customWidth="1"/>
    <col min="14" max="14" width="7.44140625" customWidth="1"/>
    <col min="15" max="15" width="6.44140625" customWidth="1"/>
    <col min="16" max="16" width="6.88671875" customWidth="1"/>
    <col min="17" max="17" width="5.88671875" customWidth="1"/>
    <col min="18" max="18" width="6.33203125" customWidth="1"/>
    <col min="19" max="19" width="5.5546875" customWidth="1"/>
    <col min="20" max="20" width="7.21875" customWidth="1"/>
    <col min="21" max="21" width="5.6640625" customWidth="1"/>
    <col min="22" max="22" width="5.44140625" customWidth="1"/>
    <col min="23" max="23" width="6.88671875" customWidth="1"/>
    <col min="24" max="24" width="6.44140625" customWidth="1"/>
    <col min="25" max="25" width="4.77734375" customWidth="1"/>
    <col min="26" max="26" width="6" customWidth="1"/>
    <col min="27" max="27" width="7.21875" customWidth="1"/>
    <col min="28" max="28" width="8" customWidth="1"/>
    <col min="29" max="29" width="7.21875" customWidth="1"/>
    <col min="30" max="30" width="8.109375" customWidth="1"/>
    <col min="31" max="31" width="6.44140625" customWidth="1"/>
    <col min="32" max="32" width="5.5546875" customWidth="1"/>
    <col min="33" max="33" width="8.21875" customWidth="1"/>
    <col min="34" max="34" width="5.109375" customWidth="1"/>
    <col min="35" max="35" width="8" customWidth="1"/>
    <col min="36" max="36" width="7.88671875" customWidth="1"/>
  </cols>
  <sheetData>
    <row r="1" spans="1:36" ht="15.6">
      <c r="A1" s="39" t="s">
        <v>32</v>
      </c>
      <c r="H1" s="10" t="s">
        <v>0</v>
      </c>
      <c r="I1" s="11" t="s">
        <v>1</v>
      </c>
      <c r="J1" s="11" t="s">
        <v>1</v>
      </c>
      <c r="K1" s="12" t="s">
        <v>2</v>
      </c>
      <c r="L1" s="12" t="s">
        <v>3</v>
      </c>
      <c r="M1" s="11" t="s">
        <v>4</v>
      </c>
      <c r="N1" s="11" t="s">
        <v>4</v>
      </c>
      <c r="O1" s="11" t="s">
        <v>5</v>
      </c>
      <c r="P1" s="11" t="s">
        <v>5</v>
      </c>
      <c r="Q1" s="11" t="s">
        <v>6</v>
      </c>
      <c r="R1" s="11" t="s">
        <v>6</v>
      </c>
      <c r="S1" s="11" t="s">
        <v>7</v>
      </c>
      <c r="T1" s="11" t="s">
        <v>7</v>
      </c>
      <c r="U1" s="13" t="s">
        <v>8</v>
      </c>
      <c r="V1" s="13" t="s">
        <v>9</v>
      </c>
      <c r="W1" s="13" t="s">
        <v>10</v>
      </c>
      <c r="X1" s="13" t="s">
        <v>11</v>
      </c>
      <c r="Y1" s="11" t="s">
        <v>12</v>
      </c>
      <c r="Z1" s="11" t="s">
        <v>13</v>
      </c>
      <c r="AA1" s="11" t="s">
        <v>14</v>
      </c>
      <c r="AB1" s="11" t="s">
        <v>15</v>
      </c>
      <c r="AC1" s="11" t="s">
        <v>16</v>
      </c>
      <c r="AD1" s="11" t="s">
        <v>17</v>
      </c>
      <c r="AE1" s="11" t="s">
        <v>18</v>
      </c>
      <c r="AF1" s="10" t="s">
        <v>19</v>
      </c>
      <c r="AG1" s="10" t="s">
        <v>20</v>
      </c>
      <c r="AH1" s="10" t="s">
        <v>21</v>
      </c>
      <c r="AI1" s="10" t="s">
        <v>20</v>
      </c>
      <c r="AJ1" s="10" t="s">
        <v>22</v>
      </c>
    </row>
    <row r="2" spans="1:36">
      <c r="H2" s="14"/>
      <c r="I2" s="11" t="s">
        <v>23</v>
      </c>
      <c r="J2" s="11" t="s">
        <v>24</v>
      </c>
      <c r="K2" s="15" t="s">
        <v>25</v>
      </c>
      <c r="L2" s="15" t="s">
        <v>26</v>
      </c>
      <c r="M2" s="11" t="s">
        <v>27</v>
      </c>
      <c r="N2" s="11" t="s">
        <v>28</v>
      </c>
      <c r="O2" s="11" t="s">
        <v>23</v>
      </c>
      <c r="P2" s="11" t="s">
        <v>24</v>
      </c>
      <c r="Q2" s="11" t="s">
        <v>29</v>
      </c>
      <c r="R2" s="11" t="s">
        <v>30</v>
      </c>
      <c r="S2" s="11" t="s">
        <v>23</v>
      </c>
      <c r="T2" s="11" t="s">
        <v>24</v>
      </c>
      <c r="U2" s="16"/>
      <c r="V2" s="16"/>
      <c r="W2" s="16"/>
      <c r="X2" s="16"/>
      <c r="Y2" s="17"/>
      <c r="Z2" s="17"/>
      <c r="AA2" s="17"/>
      <c r="AB2" s="17"/>
      <c r="AC2" s="17"/>
      <c r="AD2" s="17"/>
      <c r="AE2" s="18"/>
      <c r="AF2" s="19"/>
      <c r="AG2" s="19"/>
      <c r="AH2" s="18"/>
      <c r="AI2" s="18"/>
      <c r="AJ2" s="18"/>
    </row>
    <row r="3" spans="1:36">
      <c r="H3" s="26">
        <v>1</v>
      </c>
      <c r="I3" s="19">
        <v>303</v>
      </c>
      <c r="J3" s="19">
        <v>305</v>
      </c>
      <c r="K3" s="16">
        <v>5</v>
      </c>
      <c r="L3" s="16">
        <v>9</v>
      </c>
      <c r="M3" s="16">
        <v>300</v>
      </c>
      <c r="N3" s="16">
        <v>283</v>
      </c>
      <c r="O3" s="14">
        <f>I3/L3</f>
        <v>33.666666666666664</v>
      </c>
      <c r="P3" s="14">
        <f>J3/K3</f>
        <v>61</v>
      </c>
      <c r="Q3" s="14">
        <f>M3/L3</f>
        <v>33.333333333333336</v>
      </c>
      <c r="R3" s="14">
        <f>N3/K3</f>
        <v>56.6</v>
      </c>
      <c r="S3" s="24">
        <f>I3/(M3/6)</f>
        <v>6.06</v>
      </c>
      <c r="T3" s="24">
        <f>J3/(N3/6)</f>
        <v>6.4664310954063611</v>
      </c>
      <c r="U3" s="16">
        <v>1</v>
      </c>
      <c r="V3" s="16">
        <v>1</v>
      </c>
      <c r="W3" s="16">
        <v>0</v>
      </c>
      <c r="X3" s="16">
        <v>1</v>
      </c>
      <c r="Y3" s="16">
        <v>2</v>
      </c>
      <c r="Z3" s="16">
        <v>2</v>
      </c>
      <c r="AA3" s="16">
        <v>0</v>
      </c>
      <c r="AB3" s="16">
        <v>2</v>
      </c>
      <c r="AC3" s="16">
        <v>3</v>
      </c>
      <c r="AD3" s="16">
        <v>1</v>
      </c>
      <c r="AE3" s="19">
        <f>I3/H3</f>
        <v>303</v>
      </c>
      <c r="AF3" s="19">
        <v>27</v>
      </c>
      <c r="AG3" s="23">
        <f>AF3*4/I3</f>
        <v>0.35643564356435642</v>
      </c>
      <c r="AH3" s="19">
        <v>5</v>
      </c>
      <c r="AI3" s="23">
        <f>AH3*6/I3</f>
        <v>9.9009900990099015E-2</v>
      </c>
      <c r="AJ3" s="23">
        <f>AG3+AI3</f>
        <v>0.45544554455445541</v>
      </c>
    </row>
    <row r="4" spans="1:36">
      <c r="H4" s="26">
        <v>1</v>
      </c>
      <c r="I4" s="19">
        <v>97</v>
      </c>
      <c r="J4" s="19">
        <v>94</v>
      </c>
      <c r="K4" s="19">
        <v>10</v>
      </c>
      <c r="L4" s="19">
        <v>0</v>
      </c>
      <c r="M4" s="19">
        <v>92</v>
      </c>
      <c r="N4" s="19">
        <v>115</v>
      </c>
      <c r="O4" s="14" t="e">
        <f>I4/L4</f>
        <v>#DIV/0!</v>
      </c>
      <c r="P4" s="14">
        <f>J4/K4</f>
        <v>9.4</v>
      </c>
      <c r="Q4" s="14" t="e">
        <f>M4/L4</f>
        <v>#DIV/0!</v>
      </c>
      <c r="R4" s="14">
        <f>N4/K4</f>
        <v>11.5</v>
      </c>
      <c r="S4" s="24">
        <f>I4/(M4/6)</f>
        <v>6.3260869565217392</v>
      </c>
      <c r="T4" s="24">
        <f>J4/(N4/6)</f>
        <v>4.9043478260869566</v>
      </c>
      <c r="U4" s="16">
        <v>0</v>
      </c>
      <c r="V4" s="16">
        <v>0</v>
      </c>
      <c r="W4" s="16">
        <v>0</v>
      </c>
      <c r="X4" s="16">
        <v>0</v>
      </c>
      <c r="Y4" s="16">
        <v>1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9">
        <f t="shared" ref="AE4:AE14" si="0">I4/H4</f>
        <v>97</v>
      </c>
      <c r="AF4" s="19">
        <v>18</v>
      </c>
      <c r="AG4" s="23">
        <f t="shared" ref="AG4:AG74" si="1">AF4*4/I4</f>
        <v>0.74226804123711343</v>
      </c>
      <c r="AH4" s="19">
        <v>1</v>
      </c>
      <c r="AI4" s="23">
        <f t="shared" ref="AI4:AI74" si="2">AH4*6/I4</f>
        <v>6.1855670103092786E-2</v>
      </c>
      <c r="AJ4" s="23">
        <f t="shared" ref="AJ4:AJ74" si="3">AG4+AI4</f>
        <v>0.80412371134020622</v>
      </c>
    </row>
    <row r="5" spans="1:36">
      <c r="H5" s="26">
        <v>1</v>
      </c>
      <c r="I5" s="19">
        <v>329</v>
      </c>
      <c r="J5" s="19">
        <v>327</v>
      </c>
      <c r="K5" s="19">
        <v>9</v>
      </c>
      <c r="L5" s="19">
        <v>6</v>
      </c>
      <c r="M5" s="19">
        <v>296</v>
      </c>
      <c r="N5" s="19">
        <v>300</v>
      </c>
      <c r="O5" s="14">
        <f t="shared" ref="O5:O75" si="4">I5/L5</f>
        <v>54.833333333333336</v>
      </c>
      <c r="P5" s="14">
        <f t="shared" ref="P5:P75" si="5">J5/K5</f>
        <v>36.333333333333336</v>
      </c>
      <c r="Q5" s="14">
        <f t="shared" ref="Q5:Q75" si="6">M5/L5</f>
        <v>49.333333333333336</v>
      </c>
      <c r="R5" s="14">
        <f t="shared" ref="R5:R11" si="7">N5/K5</f>
        <v>33.333333333333336</v>
      </c>
      <c r="S5" s="24">
        <f t="shared" ref="S5:T41" si="8">I5/(M5/6)</f>
        <v>6.6689189189189184</v>
      </c>
      <c r="T5" s="24">
        <f t="shared" si="8"/>
        <v>6.54</v>
      </c>
      <c r="U5" s="16">
        <v>1</v>
      </c>
      <c r="V5" s="16">
        <v>1</v>
      </c>
      <c r="W5" s="16">
        <v>0</v>
      </c>
      <c r="X5" s="16">
        <v>0</v>
      </c>
      <c r="Y5" s="16">
        <v>3</v>
      </c>
      <c r="Z5" s="16">
        <v>4</v>
      </c>
      <c r="AA5" s="16">
        <v>0</v>
      </c>
      <c r="AB5" s="16">
        <v>1</v>
      </c>
      <c r="AC5" s="16">
        <v>3</v>
      </c>
      <c r="AD5" s="16">
        <v>1</v>
      </c>
      <c r="AE5" s="19">
        <f t="shared" si="0"/>
        <v>329</v>
      </c>
      <c r="AF5" s="19">
        <v>29</v>
      </c>
      <c r="AG5" s="23">
        <f t="shared" si="1"/>
        <v>0.35258358662613981</v>
      </c>
      <c r="AH5" s="19">
        <v>5</v>
      </c>
      <c r="AI5" s="23">
        <f t="shared" si="2"/>
        <v>9.1185410334346503E-2</v>
      </c>
      <c r="AJ5" s="23">
        <f t="shared" si="3"/>
        <v>0.44376899696048633</v>
      </c>
    </row>
    <row r="6" spans="1:36">
      <c r="A6" t="s">
        <v>40</v>
      </c>
      <c r="H6" s="26">
        <v>1</v>
      </c>
      <c r="I6" s="19">
        <v>216</v>
      </c>
      <c r="J6" s="19">
        <v>152</v>
      </c>
      <c r="K6" s="19">
        <v>10</v>
      </c>
      <c r="L6" s="19">
        <v>8</v>
      </c>
      <c r="M6" s="19">
        <v>180</v>
      </c>
      <c r="N6" s="19">
        <v>159</v>
      </c>
      <c r="O6" s="14">
        <f t="shared" si="4"/>
        <v>27</v>
      </c>
      <c r="P6" s="14">
        <f t="shared" si="5"/>
        <v>15.2</v>
      </c>
      <c r="Q6" s="14">
        <f t="shared" si="6"/>
        <v>22.5</v>
      </c>
      <c r="R6" s="14">
        <f t="shared" si="7"/>
        <v>15.9</v>
      </c>
      <c r="S6" s="24">
        <f t="shared" si="8"/>
        <v>7.2</v>
      </c>
      <c r="T6" s="24">
        <f t="shared" si="8"/>
        <v>5.7358490566037732</v>
      </c>
      <c r="U6" s="16">
        <v>0</v>
      </c>
      <c r="V6" s="16">
        <v>1</v>
      </c>
      <c r="W6" s="16">
        <v>0</v>
      </c>
      <c r="X6" s="16">
        <v>0</v>
      </c>
      <c r="Y6" s="16">
        <v>1</v>
      </c>
      <c r="Z6" s="16">
        <v>0</v>
      </c>
      <c r="AA6" s="16">
        <v>0</v>
      </c>
      <c r="AB6" s="16">
        <v>0</v>
      </c>
      <c r="AC6" s="16">
        <v>2</v>
      </c>
      <c r="AD6" s="16">
        <v>0</v>
      </c>
      <c r="AE6" s="19">
        <f t="shared" si="0"/>
        <v>216</v>
      </c>
      <c r="AF6" s="19">
        <v>13</v>
      </c>
      <c r="AG6" s="23">
        <f t="shared" si="1"/>
        <v>0.24074074074074073</v>
      </c>
      <c r="AH6" s="19">
        <v>9</v>
      </c>
      <c r="AI6" s="23">
        <f t="shared" si="2"/>
        <v>0.25</v>
      </c>
      <c r="AJ6" s="23">
        <f t="shared" si="3"/>
        <v>0.4907407407407407</v>
      </c>
    </row>
    <row r="7" spans="1:36">
      <c r="H7" s="26">
        <v>1</v>
      </c>
      <c r="I7" s="19">
        <v>226</v>
      </c>
      <c r="J7" s="19">
        <v>241</v>
      </c>
      <c r="K7" s="19">
        <v>9</v>
      </c>
      <c r="L7" s="19">
        <v>10</v>
      </c>
      <c r="M7" s="19">
        <v>290</v>
      </c>
      <c r="N7" s="19">
        <v>300</v>
      </c>
      <c r="O7" s="14">
        <f t="shared" si="4"/>
        <v>22.6</v>
      </c>
      <c r="P7" s="14">
        <f t="shared" si="5"/>
        <v>26.777777777777779</v>
      </c>
      <c r="Q7" s="14">
        <f t="shared" si="6"/>
        <v>29</v>
      </c>
      <c r="R7" s="14">
        <f t="shared" si="7"/>
        <v>33.333333333333336</v>
      </c>
      <c r="S7" s="24">
        <f t="shared" si="8"/>
        <v>4.6758620689655173</v>
      </c>
      <c r="T7" s="24">
        <f t="shared" si="8"/>
        <v>4.82</v>
      </c>
      <c r="U7" s="16">
        <v>0</v>
      </c>
      <c r="V7" s="16">
        <v>1</v>
      </c>
      <c r="W7" s="16">
        <v>0</v>
      </c>
      <c r="X7" s="16">
        <v>0</v>
      </c>
      <c r="Y7" s="16">
        <v>1</v>
      </c>
      <c r="Z7" s="16">
        <v>1</v>
      </c>
      <c r="AA7" s="16">
        <v>1</v>
      </c>
      <c r="AB7" s="16">
        <v>0</v>
      </c>
      <c r="AC7" s="16">
        <v>0</v>
      </c>
      <c r="AD7" s="16">
        <v>1</v>
      </c>
      <c r="AE7" s="19">
        <f t="shared" si="0"/>
        <v>226</v>
      </c>
      <c r="AF7" s="19">
        <v>22</v>
      </c>
      <c r="AG7" s="23">
        <f t="shared" si="1"/>
        <v>0.38938053097345132</v>
      </c>
      <c r="AH7" s="19">
        <v>5</v>
      </c>
      <c r="AI7" s="23">
        <f t="shared" si="2"/>
        <v>0.13274336283185842</v>
      </c>
      <c r="AJ7" s="23">
        <f t="shared" si="3"/>
        <v>0.52212389380530977</v>
      </c>
    </row>
    <row r="8" spans="1:36">
      <c r="H8" s="26">
        <v>1</v>
      </c>
      <c r="I8" s="19">
        <v>123</v>
      </c>
      <c r="J8" s="19">
        <v>119</v>
      </c>
      <c r="K8" s="19">
        <v>10</v>
      </c>
      <c r="L8" s="19">
        <v>4</v>
      </c>
      <c r="M8" s="19">
        <v>160</v>
      </c>
      <c r="N8" s="19">
        <v>268</v>
      </c>
      <c r="O8" s="14">
        <f t="shared" si="4"/>
        <v>30.75</v>
      </c>
      <c r="P8" s="14">
        <f t="shared" si="5"/>
        <v>11.9</v>
      </c>
      <c r="Q8" s="14">
        <f t="shared" si="6"/>
        <v>40</v>
      </c>
      <c r="R8" s="14">
        <f t="shared" si="7"/>
        <v>26.8</v>
      </c>
      <c r="S8" s="24">
        <f t="shared" si="8"/>
        <v>4.6124999999999998</v>
      </c>
      <c r="T8" s="24">
        <f t="shared" si="8"/>
        <v>2.6641791044776122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1</v>
      </c>
      <c r="AA8" s="16">
        <v>0</v>
      </c>
      <c r="AB8" s="16">
        <v>0</v>
      </c>
      <c r="AC8" s="16">
        <v>1</v>
      </c>
      <c r="AD8" s="16">
        <v>1</v>
      </c>
      <c r="AE8" s="19">
        <f t="shared" si="0"/>
        <v>123</v>
      </c>
      <c r="AF8" s="19">
        <v>20</v>
      </c>
      <c r="AG8" s="23">
        <f t="shared" si="1"/>
        <v>0.65040650406504064</v>
      </c>
      <c r="AH8" s="19">
        <v>1</v>
      </c>
      <c r="AI8" s="23">
        <f t="shared" si="2"/>
        <v>4.878048780487805E-2</v>
      </c>
      <c r="AJ8" s="23">
        <f t="shared" si="3"/>
        <v>0.69918699186991873</v>
      </c>
    </row>
    <row r="9" spans="1:36">
      <c r="H9" s="26">
        <v>1</v>
      </c>
      <c r="I9" s="19">
        <v>224</v>
      </c>
      <c r="J9" s="19">
        <v>225</v>
      </c>
      <c r="K9" s="19">
        <v>6</v>
      </c>
      <c r="L9" s="19">
        <v>9</v>
      </c>
      <c r="M9" s="19">
        <v>300</v>
      </c>
      <c r="N9" s="19">
        <v>294</v>
      </c>
      <c r="O9" s="14">
        <f t="shared" si="4"/>
        <v>24.888888888888889</v>
      </c>
      <c r="P9" s="14">
        <f t="shared" si="5"/>
        <v>37.5</v>
      </c>
      <c r="Q9" s="14">
        <f t="shared" si="6"/>
        <v>33.333333333333336</v>
      </c>
      <c r="R9" s="14">
        <f t="shared" si="7"/>
        <v>49</v>
      </c>
      <c r="S9" s="24">
        <f t="shared" si="8"/>
        <v>4.4800000000000004</v>
      </c>
      <c r="T9" s="24">
        <f t="shared" si="8"/>
        <v>4.591836734693878</v>
      </c>
      <c r="U9" s="16">
        <v>0</v>
      </c>
      <c r="V9" s="16">
        <v>1</v>
      </c>
      <c r="W9" s="16">
        <v>0</v>
      </c>
      <c r="X9" s="16">
        <v>0</v>
      </c>
      <c r="Y9" s="16">
        <v>2</v>
      </c>
      <c r="Z9" s="16">
        <v>1</v>
      </c>
      <c r="AA9" s="16">
        <v>0</v>
      </c>
      <c r="AB9" s="16">
        <v>0</v>
      </c>
      <c r="AC9" s="16">
        <v>1</v>
      </c>
      <c r="AD9" s="16">
        <v>2</v>
      </c>
      <c r="AE9" s="19">
        <f t="shared" si="0"/>
        <v>224</v>
      </c>
      <c r="AF9" s="19">
        <v>18</v>
      </c>
      <c r="AG9" s="23">
        <f t="shared" si="1"/>
        <v>0.32142857142857145</v>
      </c>
      <c r="AH9" s="19">
        <v>4</v>
      </c>
      <c r="AI9" s="23">
        <f t="shared" si="2"/>
        <v>0.10714285714285714</v>
      </c>
      <c r="AJ9" s="23">
        <f t="shared" si="3"/>
        <v>0.4285714285714286</v>
      </c>
    </row>
    <row r="10" spans="1:36">
      <c r="H10" s="26">
        <v>1</v>
      </c>
      <c r="I10" s="19">
        <v>239</v>
      </c>
      <c r="J10" s="19">
        <v>240</v>
      </c>
      <c r="K10" s="19">
        <v>2</v>
      </c>
      <c r="L10" s="19">
        <v>8</v>
      </c>
      <c r="M10" s="19">
        <v>300</v>
      </c>
      <c r="N10" s="19">
        <v>276</v>
      </c>
      <c r="O10" s="14">
        <f t="shared" si="4"/>
        <v>29.875</v>
      </c>
      <c r="P10" s="14">
        <f t="shared" si="5"/>
        <v>120</v>
      </c>
      <c r="Q10" s="14">
        <f t="shared" si="6"/>
        <v>37.5</v>
      </c>
      <c r="R10" s="14">
        <f t="shared" si="7"/>
        <v>138</v>
      </c>
      <c r="S10" s="24">
        <f t="shared" si="8"/>
        <v>4.78</v>
      </c>
      <c r="T10" s="24">
        <f t="shared" si="8"/>
        <v>5.2173913043478262</v>
      </c>
      <c r="U10" s="16">
        <v>0</v>
      </c>
      <c r="V10" s="16">
        <v>1</v>
      </c>
      <c r="W10" s="16">
        <v>0</v>
      </c>
      <c r="X10" s="16">
        <v>0</v>
      </c>
      <c r="Y10" s="16">
        <v>1</v>
      </c>
      <c r="Z10" s="16">
        <v>3</v>
      </c>
      <c r="AA10" s="16">
        <v>0</v>
      </c>
      <c r="AB10" s="16">
        <v>0</v>
      </c>
      <c r="AC10" s="16">
        <v>2</v>
      </c>
      <c r="AD10" s="16">
        <v>3</v>
      </c>
      <c r="AE10" s="19">
        <f t="shared" si="0"/>
        <v>239</v>
      </c>
      <c r="AF10" s="19">
        <v>25</v>
      </c>
      <c r="AG10" s="23">
        <f t="shared" si="1"/>
        <v>0.41841004184100417</v>
      </c>
      <c r="AH10" s="19">
        <v>9</v>
      </c>
      <c r="AI10" s="23">
        <f t="shared" si="2"/>
        <v>0.22594142259414227</v>
      </c>
      <c r="AJ10" s="23">
        <f t="shared" si="3"/>
        <v>0.64435146443514646</v>
      </c>
    </row>
    <row r="11" spans="1:36">
      <c r="H11" s="26"/>
      <c r="I11" s="19"/>
      <c r="J11" s="19"/>
      <c r="K11" s="19"/>
      <c r="L11" s="19"/>
      <c r="M11" s="19"/>
      <c r="N11" s="19"/>
      <c r="O11" s="14" t="e">
        <f t="shared" si="4"/>
        <v>#DIV/0!</v>
      </c>
      <c r="P11" s="14" t="e">
        <f t="shared" si="5"/>
        <v>#DIV/0!</v>
      </c>
      <c r="Q11" s="14" t="e">
        <f t="shared" si="6"/>
        <v>#DIV/0!</v>
      </c>
      <c r="R11" s="14" t="e">
        <f t="shared" si="7"/>
        <v>#DIV/0!</v>
      </c>
      <c r="S11" s="24" t="e">
        <f t="shared" si="8"/>
        <v>#DIV/0!</v>
      </c>
      <c r="T11" s="24" t="e">
        <f t="shared" si="8"/>
        <v>#DIV/0!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9" t="e">
        <f t="shared" si="0"/>
        <v>#DIV/0!</v>
      </c>
      <c r="AF11" s="19"/>
      <c r="AG11" s="23" t="e">
        <f t="shared" si="1"/>
        <v>#DIV/0!</v>
      </c>
      <c r="AH11" s="19"/>
      <c r="AI11" s="23" t="e">
        <f t="shared" si="2"/>
        <v>#DIV/0!</v>
      </c>
      <c r="AJ11" s="23" t="e">
        <f t="shared" si="3"/>
        <v>#DIV/0!</v>
      </c>
    </row>
    <row r="12" spans="1:36">
      <c r="H12" s="26"/>
      <c r="I12" s="19"/>
      <c r="J12" s="19"/>
      <c r="K12" s="19"/>
      <c r="L12" s="19"/>
      <c r="M12" s="19"/>
      <c r="N12" s="19"/>
      <c r="O12" s="14" t="e">
        <f t="shared" si="4"/>
        <v>#DIV/0!</v>
      </c>
      <c r="P12" s="14" t="e">
        <f t="shared" si="5"/>
        <v>#DIV/0!</v>
      </c>
      <c r="Q12" s="14" t="e">
        <f t="shared" si="6"/>
        <v>#DIV/0!</v>
      </c>
      <c r="R12" s="14" t="e">
        <f>N11/K11</f>
        <v>#DIV/0!</v>
      </c>
      <c r="S12" s="24" t="e">
        <f t="shared" si="8"/>
        <v>#DIV/0!</v>
      </c>
      <c r="T12" s="24" t="e">
        <f t="shared" si="8"/>
        <v>#DIV/0!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9" t="e">
        <f t="shared" si="0"/>
        <v>#DIV/0!</v>
      </c>
      <c r="AF12" s="19"/>
      <c r="AG12" s="23" t="e">
        <f t="shared" si="1"/>
        <v>#DIV/0!</v>
      </c>
      <c r="AH12" s="19"/>
      <c r="AI12" s="23" t="e">
        <f t="shared" si="2"/>
        <v>#DIV/0!</v>
      </c>
      <c r="AJ12" s="23" t="e">
        <f t="shared" si="3"/>
        <v>#DIV/0!</v>
      </c>
    </row>
    <row r="13" spans="1:36">
      <c r="H13" s="27"/>
      <c r="I13" s="16"/>
      <c r="J13" s="16"/>
      <c r="K13" s="16"/>
      <c r="L13" s="16"/>
      <c r="M13" s="16"/>
      <c r="N13" s="16"/>
      <c r="O13" s="24" t="e">
        <f t="shared" si="4"/>
        <v>#DIV/0!</v>
      </c>
      <c r="P13" s="24" t="e">
        <f t="shared" si="5"/>
        <v>#DIV/0!</v>
      </c>
      <c r="Q13" s="24" t="e">
        <f t="shared" si="6"/>
        <v>#DIV/0!</v>
      </c>
      <c r="R13" s="24" t="e">
        <f>N12/K12</f>
        <v>#DIV/0!</v>
      </c>
      <c r="S13" s="24" t="e">
        <f t="shared" si="8"/>
        <v>#DIV/0!</v>
      </c>
      <c r="T13" s="24" t="e">
        <f t="shared" si="8"/>
        <v>#DIV/0!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 t="e">
        <f t="shared" si="0"/>
        <v>#DIV/0!</v>
      </c>
      <c r="AF13" s="16"/>
      <c r="AG13" s="35" t="e">
        <f t="shared" si="1"/>
        <v>#DIV/0!</v>
      </c>
      <c r="AH13" s="16"/>
      <c r="AI13" s="35" t="e">
        <f t="shared" si="2"/>
        <v>#DIV/0!</v>
      </c>
      <c r="AJ13" s="35" t="e">
        <f t="shared" si="3"/>
        <v>#DIV/0!</v>
      </c>
    </row>
    <row r="14" spans="1:36">
      <c r="A14" s="40" t="s">
        <v>31</v>
      </c>
      <c r="H14" s="31">
        <f t="shared" ref="H14:N14" si="9">SUM(H3:H13)</f>
        <v>8</v>
      </c>
      <c r="I14" s="29">
        <f t="shared" si="9"/>
        <v>1757</v>
      </c>
      <c r="J14" s="29">
        <f t="shared" si="9"/>
        <v>1703</v>
      </c>
      <c r="K14" s="29">
        <f t="shared" si="9"/>
        <v>61</v>
      </c>
      <c r="L14" s="29">
        <f t="shared" si="9"/>
        <v>54</v>
      </c>
      <c r="M14" s="29">
        <f t="shared" si="9"/>
        <v>1918</v>
      </c>
      <c r="N14" s="29">
        <f t="shared" si="9"/>
        <v>1995</v>
      </c>
      <c r="O14" s="30">
        <f t="shared" si="4"/>
        <v>32.537037037037038</v>
      </c>
      <c r="P14" s="30">
        <f t="shared" si="5"/>
        <v>27.918032786885245</v>
      </c>
      <c r="Q14" s="30">
        <f t="shared" si="6"/>
        <v>35.518518518518519</v>
      </c>
      <c r="R14" s="30">
        <f t="shared" ref="R14" si="10">N14/K14</f>
        <v>32.704918032786885</v>
      </c>
      <c r="S14" s="30">
        <f t="shared" si="8"/>
        <v>5.4963503649635035</v>
      </c>
      <c r="T14" s="30">
        <f t="shared" si="8"/>
        <v>5.1218045112781958</v>
      </c>
      <c r="U14" s="29">
        <f t="shared" ref="U14:AD14" si="11">SUM(U3:U13)</f>
        <v>2</v>
      </c>
      <c r="V14" s="29">
        <f t="shared" si="11"/>
        <v>6</v>
      </c>
      <c r="W14" s="29">
        <f t="shared" si="11"/>
        <v>0</v>
      </c>
      <c r="X14" s="29">
        <f t="shared" si="11"/>
        <v>1</v>
      </c>
      <c r="Y14" s="29">
        <f t="shared" si="11"/>
        <v>11</v>
      </c>
      <c r="Z14" s="29">
        <f t="shared" si="11"/>
        <v>12</v>
      </c>
      <c r="AA14" s="29">
        <f t="shared" si="11"/>
        <v>1</v>
      </c>
      <c r="AB14" s="29">
        <f t="shared" si="11"/>
        <v>3</v>
      </c>
      <c r="AC14" s="29">
        <f t="shared" si="11"/>
        <v>12</v>
      </c>
      <c r="AD14" s="29">
        <f t="shared" si="11"/>
        <v>9</v>
      </c>
      <c r="AE14" s="31">
        <f t="shared" si="0"/>
        <v>219.625</v>
      </c>
      <c r="AF14" s="29">
        <f>SUM(AF3:AF13)</f>
        <v>172</v>
      </c>
      <c r="AG14" s="32">
        <f t="shared" si="1"/>
        <v>0.39157655093910076</v>
      </c>
      <c r="AH14" s="29">
        <f>SUM(AH3:AH13)</f>
        <v>39</v>
      </c>
      <c r="AI14" s="32">
        <f t="shared" si="2"/>
        <v>0.13318155947638019</v>
      </c>
      <c r="AJ14" s="32">
        <f t="shared" si="3"/>
        <v>0.52475811041548093</v>
      </c>
    </row>
    <row r="15" spans="1:36">
      <c r="H15" s="6"/>
      <c r="I15" s="7"/>
      <c r="J15" s="7"/>
      <c r="K15" s="7"/>
      <c r="L15" s="7"/>
      <c r="M15" s="7"/>
      <c r="N15" s="7"/>
      <c r="O15" s="8"/>
      <c r="P15" s="8"/>
      <c r="Q15" s="8"/>
      <c r="R15" s="8"/>
      <c r="S15" s="38"/>
      <c r="T15" s="3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6"/>
      <c r="AF15" s="7"/>
      <c r="AG15" s="9"/>
      <c r="AH15" s="7"/>
      <c r="AI15" s="9"/>
      <c r="AJ15" s="9"/>
    </row>
    <row r="16" spans="1:36" ht="15.6">
      <c r="A16" s="39" t="s">
        <v>33</v>
      </c>
      <c r="H16" s="10" t="s">
        <v>0</v>
      </c>
      <c r="I16" s="11" t="s">
        <v>1</v>
      </c>
      <c r="J16" s="11" t="s">
        <v>1</v>
      </c>
      <c r="K16" s="12" t="s">
        <v>2</v>
      </c>
      <c r="L16" s="12" t="s">
        <v>3</v>
      </c>
      <c r="M16" s="11" t="s">
        <v>4</v>
      </c>
      <c r="N16" s="11" t="s">
        <v>4</v>
      </c>
      <c r="O16" s="11" t="s">
        <v>5</v>
      </c>
      <c r="P16" s="11" t="s">
        <v>5</v>
      </c>
      <c r="Q16" s="11" t="s">
        <v>6</v>
      </c>
      <c r="R16" s="11" t="s">
        <v>6</v>
      </c>
      <c r="S16" s="11" t="s">
        <v>7</v>
      </c>
      <c r="T16" s="11" t="s">
        <v>7</v>
      </c>
      <c r="U16" s="13" t="s">
        <v>8</v>
      </c>
      <c r="V16" s="13" t="s">
        <v>9</v>
      </c>
      <c r="W16" s="13" t="s">
        <v>10</v>
      </c>
      <c r="X16" s="13" t="s">
        <v>11</v>
      </c>
      <c r="Y16" s="11" t="s">
        <v>12</v>
      </c>
      <c r="Z16" s="11" t="s">
        <v>13</v>
      </c>
      <c r="AA16" s="11" t="s">
        <v>14</v>
      </c>
      <c r="AB16" s="11" t="s">
        <v>15</v>
      </c>
      <c r="AC16" s="11" t="s">
        <v>16</v>
      </c>
      <c r="AD16" s="11" t="s">
        <v>17</v>
      </c>
      <c r="AE16" s="11" t="s">
        <v>18</v>
      </c>
      <c r="AF16" s="10" t="s">
        <v>19</v>
      </c>
      <c r="AG16" s="10" t="s">
        <v>20</v>
      </c>
      <c r="AH16" s="10" t="s">
        <v>21</v>
      </c>
      <c r="AI16" s="10" t="s">
        <v>20</v>
      </c>
      <c r="AJ16" s="10" t="s">
        <v>22</v>
      </c>
    </row>
    <row r="17" spans="1:36">
      <c r="A17" s="40"/>
      <c r="H17" s="14"/>
      <c r="I17" s="11" t="s">
        <v>23</v>
      </c>
      <c r="J17" s="11" t="s">
        <v>24</v>
      </c>
      <c r="K17" s="15" t="s">
        <v>25</v>
      </c>
      <c r="L17" s="15" t="s">
        <v>26</v>
      </c>
      <c r="M17" s="11" t="s">
        <v>27</v>
      </c>
      <c r="N17" s="11" t="s">
        <v>28</v>
      </c>
      <c r="O17" s="11" t="s">
        <v>23</v>
      </c>
      <c r="P17" s="11" t="s">
        <v>24</v>
      </c>
      <c r="Q17" s="11" t="s">
        <v>29</v>
      </c>
      <c r="R17" s="11" t="s">
        <v>30</v>
      </c>
      <c r="S17" s="11" t="s">
        <v>23</v>
      </c>
      <c r="T17" s="11" t="s">
        <v>24</v>
      </c>
      <c r="U17" s="16"/>
      <c r="V17" s="16"/>
      <c r="W17" s="16"/>
      <c r="X17" s="16"/>
      <c r="Y17" s="17"/>
      <c r="Z17" s="17"/>
      <c r="AA17" s="17"/>
      <c r="AB17" s="17"/>
      <c r="AC17" s="17"/>
      <c r="AD17" s="17"/>
      <c r="AE17" s="18"/>
      <c r="AF17" s="19"/>
      <c r="AG17" s="19"/>
      <c r="AH17" s="18"/>
      <c r="AI17" s="18"/>
      <c r="AJ17" s="18"/>
    </row>
    <row r="18" spans="1:36">
      <c r="A18" s="40"/>
      <c r="H18" s="26">
        <v>1</v>
      </c>
      <c r="I18" s="19">
        <v>150</v>
      </c>
      <c r="J18" s="19">
        <v>147</v>
      </c>
      <c r="K18" s="19">
        <v>10</v>
      </c>
      <c r="L18" s="19">
        <v>2</v>
      </c>
      <c r="M18" s="19">
        <v>141</v>
      </c>
      <c r="N18" s="19">
        <v>206</v>
      </c>
      <c r="O18" s="14">
        <f t="shared" si="4"/>
        <v>75</v>
      </c>
      <c r="P18" s="14">
        <f t="shared" si="5"/>
        <v>14.7</v>
      </c>
      <c r="Q18" s="14">
        <f t="shared" si="6"/>
        <v>70.5</v>
      </c>
      <c r="R18" s="14">
        <f t="shared" ref="R18" si="12">N18/K18</f>
        <v>20.6</v>
      </c>
      <c r="S18" s="24">
        <f t="shared" ref="S18:T18" si="13">I18/(M18/6)</f>
        <v>6.3829787234042552</v>
      </c>
      <c r="T18" s="24">
        <f t="shared" si="13"/>
        <v>4.2815533980582519</v>
      </c>
      <c r="U18" s="19">
        <v>0</v>
      </c>
      <c r="V18" s="19">
        <v>0</v>
      </c>
      <c r="W18" s="19">
        <v>0</v>
      </c>
      <c r="X18" s="16">
        <v>0</v>
      </c>
      <c r="Y18" s="16">
        <v>1</v>
      </c>
      <c r="Z18" s="16">
        <v>1</v>
      </c>
      <c r="AA18" s="16">
        <v>1</v>
      </c>
      <c r="AB18" s="19">
        <v>0</v>
      </c>
      <c r="AC18" s="16">
        <v>0</v>
      </c>
      <c r="AD18" s="16">
        <v>0</v>
      </c>
      <c r="AE18" s="19">
        <f>I18/H18</f>
        <v>150</v>
      </c>
      <c r="AF18" s="19">
        <v>14</v>
      </c>
      <c r="AG18" s="23">
        <f>AF18*4/I18</f>
        <v>0.37333333333333335</v>
      </c>
      <c r="AH18" s="19">
        <v>6</v>
      </c>
      <c r="AI18" s="23">
        <f>AH18*6/I18</f>
        <v>0.24</v>
      </c>
      <c r="AJ18" s="23">
        <f>AG18+AI18</f>
        <v>0.61333333333333329</v>
      </c>
    </row>
    <row r="19" spans="1:36">
      <c r="A19" s="40"/>
      <c r="H19" s="34">
        <v>1</v>
      </c>
      <c r="I19" s="19">
        <v>215</v>
      </c>
      <c r="J19" s="19">
        <v>307</v>
      </c>
      <c r="K19" s="19">
        <v>7</v>
      </c>
      <c r="L19" s="19">
        <v>10</v>
      </c>
      <c r="M19" s="19">
        <v>235</v>
      </c>
      <c r="N19" s="19">
        <v>300</v>
      </c>
      <c r="O19" s="14">
        <f t="shared" si="4"/>
        <v>21.5</v>
      </c>
      <c r="P19" s="14">
        <f t="shared" si="5"/>
        <v>43.857142857142854</v>
      </c>
      <c r="Q19" s="14">
        <f t="shared" si="6"/>
        <v>23.5</v>
      </c>
      <c r="R19" s="14">
        <f t="shared" ref="R19:R24" si="14">N18/K18</f>
        <v>20.6</v>
      </c>
      <c r="S19" s="24">
        <f t="shared" si="8"/>
        <v>5.4893617021276597</v>
      </c>
      <c r="T19" s="24">
        <f t="shared" si="8"/>
        <v>6.14</v>
      </c>
      <c r="U19" s="19">
        <v>0</v>
      </c>
      <c r="V19" s="19">
        <v>0</v>
      </c>
      <c r="W19" s="19">
        <v>0</v>
      </c>
      <c r="X19" s="16">
        <v>0</v>
      </c>
      <c r="Y19" s="16">
        <v>0</v>
      </c>
      <c r="Z19" s="16">
        <v>2</v>
      </c>
      <c r="AA19" s="16">
        <v>0</v>
      </c>
      <c r="AB19" s="19">
        <v>0</v>
      </c>
      <c r="AC19" s="16">
        <v>1</v>
      </c>
      <c r="AD19" s="16">
        <v>1</v>
      </c>
      <c r="AE19" s="19">
        <f t="shared" ref="AE19:AE83" si="15">I19/H19</f>
        <v>215</v>
      </c>
      <c r="AF19" s="19">
        <v>16</v>
      </c>
      <c r="AG19" s="23">
        <f t="shared" ref="AG19:AG26" si="16">AF19*4/I19</f>
        <v>0.29767441860465116</v>
      </c>
      <c r="AH19" s="19">
        <v>2</v>
      </c>
      <c r="AI19" s="23">
        <f t="shared" ref="AI19:AI26" si="17">AH19*6/I19</f>
        <v>5.5813953488372092E-2</v>
      </c>
      <c r="AJ19" s="23">
        <f t="shared" ref="AJ19:AJ26" si="18">AG19+AI19</f>
        <v>0.35348837209302325</v>
      </c>
    </row>
    <row r="20" spans="1:36">
      <c r="A20" s="40"/>
      <c r="H20" s="26">
        <v>1</v>
      </c>
      <c r="I20" s="19">
        <v>94</v>
      </c>
      <c r="J20" s="19">
        <v>97</v>
      </c>
      <c r="K20" s="19">
        <v>0</v>
      </c>
      <c r="L20" s="19">
        <v>10</v>
      </c>
      <c r="M20" s="19">
        <v>115</v>
      </c>
      <c r="N20" s="19">
        <v>92</v>
      </c>
      <c r="O20" s="14">
        <f t="shared" si="4"/>
        <v>9.4</v>
      </c>
      <c r="P20" s="14" t="e">
        <f t="shared" si="5"/>
        <v>#DIV/0!</v>
      </c>
      <c r="Q20" s="14">
        <f t="shared" si="6"/>
        <v>11.5</v>
      </c>
      <c r="R20" s="14">
        <f t="shared" si="14"/>
        <v>42.857142857142854</v>
      </c>
      <c r="S20" s="24">
        <f t="shared" si="8"/>
        <v>4.9043478260869566</v>
      </c>
      <c r="T20" s="24">
        <f t="shared" si="8"/>
        <v>6.3260869565217392</v>
      </c>
      <c r="U20" s="19">
        <v>0</v>
      </c>
      <c r="V20" s="19">
        <v>0</v>
      </c>
      <c r="W20" s="19">
        <v>0</v>
      </c>
      <c r="X20" s="16">
        <v>0</v>
      </c>
      <c r="Y20" s="16">
        <v>0</v>
      </c>
      <c r="Z20" s="16">
        <v>1</v>
      </c>
      <c r="AA20" s="16">
        <v>0</v>
      </c>
      <c r="AB20" s="19">
        <v>0</v>
      </c>
      <c r="AC20" s="19">
        <v>0</v>
      </c>
      <c r="AD20" s="19">
        <v>0</v>
      </c>
      <c r="AE20" s="19">
        <f t="shared" si="15"/>
        <v>94</v>
      </c>
      <c r="AF20" s="19">
        <v>14</v>
      </c>
      <c r="AG20" s="23">
        <f t="shared" si="16"/>
        <v>0.5957446808510638</v>
      </c>
      <c r="AH20" s="19">
        <v>1</v>
      </c>
      <c r="AI20" s="23">
        <f t="shared" si="17"/>
        <v>6.3829787234042548E-2</v>
      </c>
      <c r="AJ20" s="23">
        <f t="shared" si="18"/>
        <v>0.65957446808510634</v>
      </c>
    </row>
    <row r="21" spans="1:36">
      <c r="A21" s="40"/>
      <c r="H21" s="26">
        <v>1</v>
      </c>
      <c r="I21" s="19">
        <v>303</v>
      </c>
      <c r="J21" s="19">
        <v>190</v>
      </c>
      <c r="K21" s="19">
        <v>10</v>
      </c>
      <c r="L21" s="19">
        <v>7</v>
      </c>
      <c r="M21" s="19">
        <v>300</v>
      </c>
      <c r="N21" s="19">
        <v>244</v>
      </c>
      <c r="O21" s="14">
        <f t="shared" si="4"/>
        <v>43.285714285714285</v>
      </c>
      <c r="P21" s="14">
        <f t="shared" si="5"/>
        <v>19</v>
      </c>
      <c r="Q21" s="14">
        <f t="shared" si="6"/>
        <v>42.857142857142854</v>
      </c>
      <c r="R21" s="14" t="e">
        <f t="shared" si="14"/>
        <v>#DIV/0!</v>
      </c>
      <c r="S21" s="24">
        <f t="shared" si="8"/>
        <v>6.06</v>
      </c>
      <c r="T21" s="24">
        <f t="shared" si="8"/>
        <v>4.6721311475409841</v>
      </c>
      <c r="U21" s="19">
        <v>1</v>
      </c>
      <c r="V21" s="19">
        <v>1</v>
      </c>
      <c r="W21" s="19">
        <v>1</v>
      </c>
      <c r="X21" s="16">
        <v>0</v>
      </c>
      <c r="Y21" s="16">
        <v>1</v>
      </c>
      <c r="Z21" s="16">
        <v>1</v>
      </c>
      <c r="AA21" s="16">
        <v>1</v>
      </c>
      <c r="AB21" s="19">
        <v>0</v>
      </c>
      <c r="AC21" s="19">
        <v>1</v>
      </c>
      <c r="AD21" s="19">
        <v>0</v>
      </c>
      <c r="AE21" s="19">
        <f t="shared" si="15"/>
        <v>303</v>
      </c>
      <c r="AF21" s="19">
        <v>21</v>
      </c>
      <c r="AG21" s="23">
        <f t="shared" si="16"/>
        <v>0.27722772277227725</v>
      </c>
      <c r="AH21" s="19">
        <v>9</v>
      </c>
      <c r="AI21" s="23">
        <f t="shared" si="17"/>
        <v>0.17821782178217821</v>
      </c>
      <c r="AJ21" s="23">
        <f t="shared" si="18"/>
        <v>0.45544554455445546</v>
      </c>
    </row>
    <row r="22" spans="1:36">
      <c r="A22" s="40" t="s">
        <v>38</v>
      </c>
      <c r="H22" s="26">
        <v>1</v>
      </c>
      <c r="I22" s="19">
        <v>104</v>
      </c>
      <c r="J22" s="19">
        <v>270</v>
      </c>
      <c r="K22" s="19">
        <v>8</v>
      </c>
      <c r="L22" s="19">
        <v>10</v>
      </c>
      <c r="M22" s="19">
        <v>149</v>
      </c>
      <c r="N22" s="19">
        <v>228</v>
      </c>
      <c r="O22" s="14">
        <f t="shared" si="4"/>
        <v>10.4</v>
      </c>
      <c r="P22" s="14">
        <f t="shared" si="5"/>
        <v>33.75</v>
      </c>
      <c r="Q22" s="14">
        <f t="shared" si="6"/>
        <v>14.9</v>
      </c>
      <c r="R22" s="14">
        <f t="shared" si="14"/>
        <v>24.4</v>
      </c>
      <c r="S22" s="24">
        <f t="shared" si="8"/>
        <v>4.1879194630872485</v>
      </c>
      <c r="T22" s="24">
        <f t="shared" si="8"/>
        <v>7.1052631578947372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2</v>
      </c>
      <c r="AA22" s="19">
        <v>0</v>
      </c>
      <c r="AB22" s="19">
        <v>0</v>
      </c>
      <c r="AC22" s="19">
        <v>0</v>
      </c>
      <c r="AD22" s="19">
        <v>3</v>
      </c>
      <c r="AE22" s="19">
        <f t="shared" si="15"/>
        <v>104</v>
      </c>
      <c r="AF22" s="19">
        <v>8</v>
      </c>
      <c r="AG22" s="23">
        <f t="shared" si="16"/>
        <v>0.30769230769230771</v>
      </c>
      <c r="AH22" s="19">
        <v>3</v>
      </c>
      <c r="AI22" s="23">
        <f t="shared" si="17"/>
        <v>0.17307692307692307</v>
      </c>
      <c r="AJ22" s="23">
        <f t="shared" si="18"/>
        <v>0.48076923076923078</v>
      </c>
    </row>
    <row r="23" spans="1:36">
      <c r="A23" s="40" t="s">
        <v>40</v>
      </c>
      <c r="H23" s="26">
        <v>1</v>
      </c>
      <c r="I23" s="19">
        <v>152</v>
      </c>
      <c r="J23" s="19">
        <v>216</v>
      </c>
      <c r="K23" s="19">
        <v>8</v>
      </c>
      <c r="L23" s="19">
        <v>10</v>
      </c>
      <c r="M23" s="19">
        <v>159</v>
      </c>
      <c r="N23" s="19">
        <v>180</v>
      </c>
      <c r="O23" s="14">
        <f t="shared" si="4"/>
        <v>15.2</v>
      </c>
      <c r="P23" s="14">
        <f t="shared" si="5"/>
        <v>27</v>
      </c>
      <c r="Q23" s="14">
        <f t="shared" si="6"/>
        <v>15.9</v>
      </c>
      <c r="R23" s="14">
        <f t="shared" si="14"/>
        <v>28.5</v>
      </c>
      <c r="S23" s="24">
        <f t="shared" si="8"/>
        <v>5.7358490566037732</v>
      </c>
      <c r="T23" s="24">
        <f t="shared" si="8"/>
        <v>7.2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1</v>
      </c>
      <c r="AA23" s="19">
        <v>0</v>
      </c>
      <c r="AB23" s="19">
        <v>0</v>
      </c>
      <c r="AC23" s="19">
        <v>0</v>
      </c>
      <c r="AD23" s="19">
        <v>2</v>
      </c>
      <c r="AE23" s="19">
        <f t="shared" si="15"/>
        <v>152</v>
      </c>
      <c r="AF23" s="19">
        <v>10</v>
      </c>
      <c r="AG23" s="23">
        <f t="shared" si="16"/>
        <v>0.26315789473684209</v>
      </c>
      <c r="AH23" s="19">
        <v>6</v>
      </c>
      <c r="AI23" s="23">
        <f t="shared" si="17"/>
        <v>0.23684210526315788</v>
      </c>
      <c r="AJ23" s="23">
        <f t="shared" si="18"/>
        <v>0.5</v>
      </c>
    </row>
    <row r="24" spans="1:36">
      <c r="A24" s="40"/>
      <c r="H24" s="26">
        <v>1</v>
      </c>
      <c r="I24" s="19">
        <v>200</v>
      </c>
      <c r="J24" s="19">
        <v>202</v>
      </c>
      <c r="K24" s="19">
        <v>3</v>
      </c>
      <c r="L24" s="19">
        <v>10</v>
      </c>
      <c r="M24" s="19">
        <v>282</v>
      </c>
      <c r="N24" s="19">
        <v>240</v>
      </c>
      <c r="O24" s="14">
        <f t="shared" si="4"/>
        <v>20</v>
      </c>
      <c r="P24" s="14">
        <f t="shared" si="5"/>
        <v>67.333333333333329</v>
      </c>
      <c r="Q24" s="14">
        <f t="shared" si="6"/>
        <v>28.2</v>
      </c>
      <c r="R24" s="14">
        <f t="shared" si="14"/>
        <v>22.5</v>
      </c>
      <c r="S24" s="24">
        <f t="shared" si="8"/>
        <v>4.2553191489361701</v>
      </c>
      <c r="T24" s="24">
        <f t="shared" si="8"/>
        <v>5.05</v>
      </c>
      <c r="U24" s="19">
        <v>0</v>
      </c>
      <c r="V24" s="19">
        <v>1</v>
      </c>
      <c r="W24" s="19">
        <v>0</v>
      </c>
      <c r="X24" s="19">
        <v>0</v>
      </c>
      <c r="Y24" s="19">
        <v>2</v>
      </c>
      <c r="Z24" s="19">
        <v>2</v>
      </c>
      <c r="AA24" s="19">
        <v>1</v>
      </c>
      <c r="AB24" s="19">
        <v>0</v>
      </c>
      <c r="AC24" s="19">
        <v>1</v>
      </c>
      <c r="AD24" s="19">
        <v>2</v>
      </c>
      <c r="AE24" s="19">
        <f t="shared" si="15"/>
        <v>200</v>
      </c>
      <c r="AF24" s="19">
        <v>16</v>
      </c>
      <c r="AG24" s="23">
        <f t="shared" si="16"/>
        <v>0.32</v>
      </c>
      <c r="AH24" s="19">
        <v>2</v>
      </c>
      <c r="AI24" s="23">
        <f t="shared" si="17"/>
        <v>0.06</v>
      </c>
      <c r="AJ24" s="23">
        <f t="shared" si="18"/>
        <v>0.38</v>
      </c>
    </row>
    <row r="25" spans="1:36">
      <c r="A25" s="40"/>
      <c r="H25" s="27">
        <v>1</v>
      </c>
      <c r="I25" s="16">
        <v>127</v>
      </c>
      <c r="J25" s="16">
        <v>233</v>
      </c>
      <c r="K25" s="16">
        <v>10</v>
      </c>
      <c r="L25" s="16">
        <v>10</v>
      </c>
      <c r="M25" s="16">
        <v>177</v>
      </c>
      <c r="N25" s="16">
        <v>291</v>
      </c>
      <c r="O25" s="14">
        <f t="shared" si="4"/>
        <v>12.7</v>
      </c>
      <c r="P25" s="14">
        <f t="shared" si="5"/>
        <v>23.3</v>
      </c>
      <c r="Q25" s="14">
        <f t="shared" si="6"/>
        <v>17.7</v>
      </c>
      <c r="R25" s="14">
        <f>N25/K25</f>
        <v>29.1</v>
      </c>
      <c r="S25" s="24">
        <f t="shared" si="8"/>
        <v>4.3050847457627119</v>
      </c>
      <c r="T25" s="24">
        <f t="shared" si="8"/>
        <v>4.804123711340206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1</v>
      </c>
      <c r="AA25" s="19">
        <v>0</v>
      </c>
      <c r="AB25" s="19">
        <v>0</v>
      </c>
      <c r="AC25" s="19">
        <v>0</v>
      </c>
      <c r="AD25" s="19">
        <v>2</v>
      </c>
      <c r="AE25" s="19">
        <f t="shared" si="15"/>
        <v>127</v>
      </c>
      <c r="AF25" s="19">
        <v>14</v>
      </c>
      <c r="AG25" s="23">
        <f t="shared" si="16"/>
        <v>0.44094488188976377</v>
      </c>
      <c r="AH25" s="19">
        <v>3</v>
      </c>
      <c r="AI25" s="23">
        <f t="shared" si="17"/>
        <v>0.14173228346456693</v>
      </c>
      <c r="AJ25" s="23">
        <f t="shared" si="18"/>
        <v>0.58267716535433067</v>
      </c>
    </row>
    <row r="26" spans="1:36">
      <c r="A26" s="40"/>
      <c r="H26" s="26"/>
      <c r="I26" s="19"/>
      <c r="J26" s="19"/>
      <c r="K26" s="19"/>
      <c r="L26" s="19"/>
      <c r="M26" s="19"/>
      <c r="N26" s="19"/>
      <c r="O26" s="14" t="e">
        <f t="shared" si="4"/>
        <v>#DIV/0!</v>
      </c>
      <c r="P26" s="14" t="e">
        <f t="shared" si="5"/>
        <v>#DIV/0!</v>
      </c>
      <c r="Q26" s="14" t="e">
        <f t="shared" si="6"/>
        <v>#DIV/0!</v>
      </c>
      <c r="R26" s="14" t="e">
        <f>N26/K26</f>
        <v>#DIV/0!</v>
      </c>
      <c r="S26" s="24" t="e">
        <f t="shared" si="8"/>
        <v>#DIV/0!</v>
      </c>
      <c r="T26" s="24" t="e">
        <f t="shared" si="8"/>
        <v>#DIV/0!</v>
      </c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 t="e">
        <f t="shared" si="15"/>
        <v>#DIV/0!</v>
      </c>
      <c r="AF26" s="19"/>
      <c r="AG26" s="23" t="e">
        <f t="shared" si="16"/>
        <v>#DIV/0!</v>
      </c>
      <c r="AH26" s="19"/>
      <c r="AI26" s="23" t="e">
        <f t="shared" si="17"/>
        <v>#DIV/0!</v>
      </c>
      <c r="AJ26" s="23" t="e">
        <f t="shared" si="18"/>
        <v>#DIV/0!</v>
      </c>
    </row>
    <row r="27" spans="1:36">
      <c r="A27" s="40"/>
      <c r="H27" s="26"/>
      <c r="I27" s="19"/>
      <c r="J27" s="19"/>
      <c r="K27" s="19"/>
      <c r="L27" s="19"/>
      <c r="M27" s="19"/>
      <c r="N27" s="19"/>
      <c r="O27" s="14" t="e">
        <f t="shared" si="4"/>
        <v>#DIV/0!</v>
      </c>
      <c r="P27" s="14" t="e">
        <f t="shared" si="5"/>
        <v>#DIV/0!</v>
      </c>
      <c r="Q27" s="14" t="e">
        <f t="shared" si="6"/>
        <v>#DIV/0!</v>
      </c>
      <c r="R27" s="14" t="e">
        <f>N26/K26</f>
        <v>#DIV/0!</v>
      </c>
      <c r="S27" s="24" t="e">
        <f t="shared" si="8"/>
        <v>#DIV/0!</v>
      </c>
      <c r="T27" s="24" t="e">
        <f t="shared" si="8"/>
        <v>#DIV/0!</v>
      </c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 t="e">
        <f t="shared" si="15"/>
        <v>#DIV/0!</v>
      </c>
      <c r="AF27" s="19"/>
      <c r="AG27" s="23" t="e">
        <f t="shared" si="1"/>
        <v>#DIV/0!</v>
      </c>
      <c r="AH27" s="19"/>
      <c r="AI27" s="23" t="e">
        <f t="shared" si="2"/>
        <v>#DIV/0!</v>
      </c>
      <c r="AJ27" s="23" t="e">
        <f t="shared" si="3"/>
        <v>#DIV/0!</v>
      </c>
    </row>
    <row r="28" spans="1:36">
      <c r="A28" s="40" t="s">
        <v>31</v>
      </c>
      <c r="H28" s="31">
        <f t="shared" ref="H28:N28" si="19">SUM(H18:H27)</f>
        <v>8</v>
      </c>
      <c r="I28" s="29">
        <f>SUM(I18:I27)</f>
        <v>1345</v>
      </c>
      <c r="J28" s="29">
        <f>SUM(J18:J27)</f>
        <v>1662</v>
      </c>
      <c r="K28" s="29">
        <f t="shared" si="19"/>
        <v>56</v>
      </c>
      <c r="L28" s="29">
        <f t="shared" si="19"/>
        <v>69</v>
      </c>
      <c r="M28" s="29">
        <f t="shared" si="19"/>
        <v>1558</v>
      </c>
      <c r="N28" s="29">
        <f t="shared" si="19"/>
        <v>1781</v>
      </c>
      <c r="O28" s="30">
        <f t="shared" si="4"/>
        <v>19.492753623188406</v>
      </c>
      <c r="P28" s="30">
        <f t="shared" si="5"/>
        <v>29.678571428571427</v>
      </c>
      <c r="Q28" s="30">
        <f t="shared" si="6"/>
        <v>22.579710144927535</v>
      </c>
      <c r="R28" s="30">
        <f>N28/K28</f>
        <v>31.803571428571427</v>
      </c>
      <c r="S28" s="30">
        <f t="shared" si="8"/>
        <v>5.1797175866495504</v>
      </c>
      <c r="T28" s="30">
        <f t="shared" si="8"/>
        <v>5.5991016282987092</v>
      </c>
      <c r="U28" s="29">
        <f t="shared" ref="U28:AC28" si="20">SUM(U18:U27)</f>
        <v>1</v>
      </c>
      <c r="V28" s="29">
        <f t="shared" si="20"/>
        <v>2</v>
      </c>
      <c r="W28" s="29">
        <f t="shared" si="20"/>
        <v>1</v>
      </c>
      <c r="X28" s="29">
        <f t="shared" si="20"/>
        <v>0</v>
      </c>
      <c r="Y28" s="29">
        <f t="shared" si="20"/>
        <v>4</v>
      </c>
      <c r="Z28" s="29">
        <f t="shared" si="20"/>
        <v>11</v>
      </c>
      <c r="AA28" s="29">
        <f t="shared" si="20"/>
        <v>3</v>
      </c>
      <c r="AB28" s="29">
        <f t="shared" si="20"/>
        <v>0</v>
      </c>
      <c r="AC28" s="29">
        <f t="shared" si="20"/>
        <v>3</v>
      </c>
      <c r="AD28" s="29">
        <f>SUM(AD18:AD27)</f>
        <v>10</v>
      </c>
      <c r="AE28" s="31">
        <f t="shared" si="15"/>
        <v>168.125</v>
      </c>
      <c r="AF28" s="29">
        <f>SUM(AF18:AF27)</f>
        <v>113</v>
      </c>
      <c r="AG28" s="32">
        <f t="shared" si="1"/>
        <v>0.33605947955390336</v>
      </c>
      <c r="AH28" s="29">
        <f>SUM(AH18:AH27)</f>
        <v>32</v>
      </c>
      <c r="AI28" s="32">
        <f t="shared" si="2"/>
        <v>0.14275092936802974</v>
      </c>
      <c r="AJ28" s="32">
        <f t="shared" si="3"/>
        <v>0.47881040892193311</v>
      </c>
    </row>
    <row r="29" spans="1:36">
      <c r="A29" s="40"/>
      <c r="H29" s="41"/>
      <c r="I29" s="42"/>
      <c r="J29" s="42"/>
      <c r="K29" s="42"/>
      <c r="L29" s="42"/>
      <c r="M29" s="42"/>
      <c r="N29" s="42"/>
      <c r="O29" s="38"/>
      <c r="P29" s="38"/>
      <c r="Q29" s="38"/>
      <c r="R29" s="38"/>
      <c r="S29" s="38"/>
      <c r="T29" s="38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1"/>
      <c r="AF29" s="42"/>
      <c r="AG29" s="43"/>
      <c r="AH29" s="42"/>
      <c r="AI29" s="43"/>
      <c r="AJ29" s="43"/>
    </row>
    <row r="30" spans="1:36">
      <c r="A30" s="44" t="s">
        <v>34</v>
      </c>
      <c r="H30" s="10" t="s">
        <v>0</v>
      </c>
      <c r="I30" s="11" t="s">
        <v>1</v>
      </c>
      <c r="J30" s="11" t="s">
        <v>1</v>
      </c>
      <c r="K30" s="12" t="s">
        <v>2</v>
      </c>
      <c r="L30" s="12" t="s">
        <v>3</v>
      </c>
      <c r="M30" s="11" t="s">
        <v>4</v>
      </c>
      <c r="N30" s="11" t="s">
        <v>4</v>
      </c>
      <c r="O30" s="11" t="s">
        <v>5</v>
      </c>
      <c r="P30" s="11" t="s">
        <v>5</v>
      </c>
      <c r="Q30" s="11" t="s">
        <v>6</v>
      </c>
      <c r="R30" s="11" t="s">
        <v>6</v>
      </c>
      <c r="S30" s="11" t="s">
        <v>7</v>
      </c>
      <c r="T30" s="11" t="s">
        <v>7</v>
      </c>
      <c r="U30" s="13" t="s">
        <v>8</v>
      </c>
      <c r="V30" s="13" t="s">
        <v>9</v>
      </c>
      <c r="W30" s="13" t="s">
        <v>10</v>
      </c>
      <c r="X30" s="13" t="s">
        <v>11</v>
      </c>
      <c r="Y30" s="11" t="s">
        <v>12</v>
      </c>
      <c r="Z30" s="11" t="s">
        <v>13</v>
      </c>
      <c r="AA30" s="11" t="s">
        <v>14</v>
      </c>
      <c r="AB30" s="11" t="s">
        <v>15</v>
      </c>
      <c r="AC30" s="11" t="s">
        <v>16</v>
      </c>
      <c r="AD30" s="11" t="s">
        <v>17</v>
      </c>
      <c r="AE30" s="11" t="s">
        <v>18</v>
      </c>
      <c r="AF30" s="10" t="s">
        <v>19</v>
      </c>
      <c r="AG30" s="10" t="s">
        <v>20</v>
      </c>
      <c r="AH30" s="10" t="s">
        <v>21</v>
      </c>
      <c r="AI30" s="10" t="s">
        <v>20</v>
      </c>
      <c r="AJ30" s="10" t="s">
        <v>22</v>
      </c>
    </row>
    <row r="31" spans="1:36">
      <c r="A31" s="44"/>
      <c r="H31" s="14"/>
      <c r="I31" s="11" t="s">
        <v>23</v>
      </c>
      <c r="J31" s="11" t="s">
        <v>24</v>
      </c>
      <c r="K31" s="15" t="s">
        <v>25</v>
      </c>
      <c r="L31" s="15" t="s">
        <v>26</v>
      </c>
      <c r="M31" s="11" t="s">
        <v>27</v>
      </c>
      <c r="N31" s="11" t="s">
        <v>28</v>
      </c>
      <c r="O31" s="11" t="s">
        <v>23</v>
      </c>
      <c r="P31" s="11" t="s">
        <v>24</v>
      </c>
      <c r="Q31" s="11" t="s">
        <v>29</v>
      </c>
      <c r="R31" s="11" t="s">
        <v>30</v>
      </c>
      <c r="S31" s="11" t="s">
        <v>23</v>
      </c>
      <c r="T31" s="11" t="s">
        <v>24</v>
      </c>
      <c r="U31" s="16"/>
      <c r="V31" s="16"/>
      <c r="W31" s="16"/>
      <c r="X31" s="16"/>
      <c r="Y31" s="17"/>
      <c r="Z31" s="17"/>
      <c r="AA31" s="17"/>
      <c r="AB31" s="17"/>
      <c r="AC31" s="17"/>
      <c r="AD31" s="17"/>
      <c r="AE31" s="18"/>
      <c r="AF31" s="19"/>
      <c r="AG31" s="19"/>
      <c r="AH31" s="18"/>
      <c r="AI31" s="18"/>
      <c r="AJ31" s="18"/>
    </row>
    <row r="32" spans="1:36">
      <c r="A32" s="44"/>
      <c r="H32" s="17">
        <v>1</v>
      </c>
      <c r="I32" s="34">
        <v>195</v>
      </c>
      <c r="J32" s="19">
        <v>196</v>
      </c>
      <c r="K32" s="19">
        <v>3</v>
      </c>
      <c r="L32" s="19">
        <v>10</v>
      </c>
      <c r="M32" s="19">
        <v>268</v>
      </c>
      <c r="N32" s="19">
        <v>231</v>
      </c>
      <c r="O32" s="14">
        <f>J32/L32</f>
        <v>19.600000000000001</v>
      </c>
      <c r="P32" s="14">
        <f t="shared" si="5"/>
        <v>65.333333333333329</v>
      </c>
      <c r="Q32" s="14">
        <f t="shared" si="6"/>
        <v>26.8</v>
      </c>
      <c r="R32" s="14">
        <f>N32/K32</f>
        <v>77</v>
      </c>
      <c r="S32" s="24">
        <f>J32/(M32/6)</f>
        <v>4.388059701492538</v>
      </c>
      <c r="T32" s="24">
        <f t="shared" si="8"/>
        <v>5.0909090909090908</v>
      </c>
      <c r="U32" s="19">
        <v>0</v>
      </c>
      <c r="V32" s="19">
        <v>0</v>
      </c>
      <c r="W32" s="19">
        <v>0</v>
      </c>
      <c r="X32" s="16">
        <v>0</v>
      </c>
      <c r="Y32" s="16">
        <v>1</v>
      </c>
      <c r="Z32" s="16">
        <v>1</v>
      </c>
      <c r="AA32" s="16">
        <v>0</v>
      </c>
      <c r="AB32" s="16">
        <v>0</v>
      </c>
      <c r="AC32" s="16">
        <v>1</v>
      </c>
      <c r="AD32" s="16">
        <v>2</v>
      </c>
      <c r="AE32" s="19">
        <f t="shared" ref="AE32:AE41" si="21">I32/H32</f>
        <v>195</v>
      </c>
      <c r="AF32" s="19">
        <v>17</v>
      </c>
      <c r="AG32" s="23">
        <f>AF32*4/J32</f>
        <v>0.34693877551020408</v>
      </c>
      <c r="AH32" s="19">
        <v>2</v>
      </c>
      <c r="AI32" s="23">
        <f>AH32*6/J32</f>
        <v>6.1224489795918366E-2</v>
      </c>
      <c r="AJ32" s="23">
        <f>AG32+AI32</f>
        <v>0.40816326530612246</v>
      </c>
    </row>
    <row r="33" spans="1:36">
      <c r="A33" s="44"/>
      <c r="H33" s="26">
        <v>1</v>
      </c>
      <c r="I33" s="19">
        <v>282</v>
      </c>
      <c r="J33" s="19">
        <v>277</v>
      </c>
      <c r="K33" s="19">
        <v>10</v>
      </c>
      <c r="L33" s="19">
        <v>6</v>
      </c>
      <c r="M33" s="19">
        <v>299</v>
      </c>
      <c r="N33" s="19">
        <v>298</v>
      </c>
      <c r="O33" s="14">
        <f t="shared" si="4"/>
        <v>47</v>
      </c>
      <c r="P33" s="14">
        <f t="shared" si="5"/>
        <v>27.7</v>
      </c>
      <c r="Q33" s="14">
        <f t="shared" si="6"/>
        <v>49.833333333333336</v>
      </c>
      <c r="R33" s="14">
        <f t="shared" ref="R33:R41" si="22">N33/K33</f>
        <v>29.8</v>
      </c>
      <c r="S33" s="24">
        <f t="shared" ref="S33" si="23">I33/(M33/6)</f>
        <v>5.6588628762541804</v>
      </c>
      <c r="T33" s="24">
        <f t="shared" ref="T33" si="24">J33/(N33/6)</f>
        <v>5.5771812080536911</v>
      </c>
      <c r="U33" s="19">
        <v>1</v>
      </c>
      <c r="V33" s="19">
        <v>1</v>
      </c>
      <c r="W33" s="19">
        <v>0</v>
      </c>
      <c r="X33" s="16">
        <v>1</v>
      </c>
      <c r="Y33" s="16">
        <v>2</v>
      </c>
      <c r="Z33" s="16">
        <v>1</v>
      </c>
      <c r="AA33" s="16">
        <v>0</v>
      </c>
      <c r="AB33" s="16">
        <v>0</v>
      </c>
      <c r="AC33" s="16">
        <v>4</v>
      </c>
      <c r="AD33" s="16">
        <v>1</v>
      </c>
      <c r="AE33" s="19">
        <f t="shared" si="21"/>
        <v>282</v>
      </c>
      <c r="AF33" s="19">
        <v>26</v>
      </c>
      <c r="AG33" s="23">
        <f t="shared" ref="AG33:AG41" si="25">AF33*4/I33</f>
        <v>0.36879432624113473</v>
      </c>
      <c r="AH33" s="19">
        <v>2</v>
      </c>
      <c r="AI33" s="23">
        <f t="shared" ref="AI33:AI41" si="26">AH33*6/I33</f>
        <v>4.2553191489361701E-2</v>
      </c>
      <c r="AJ33" s="23">
        <f t="shared" ref="AJ33:AJ41" si="27">AG33+AI33</f>
        <v>0.41134751773049644</v>
      </c>
    </row>
    <row r="34" spans="1:36">
      <c r="A34" s="44"/>
      <c r="H34" s="26">
        <v>1</v>
      </c>
      <c r="I34" s="19">
        <v>257</v>
      </c>
      <c r="J34" s="19">
        <v>147</v>
      </c>
      <c r="K34" s="19">
        <v>10</v>
      </c>
      <c r="L34" s="19">
        <v>5</v>
      </c>
      <c r="M34" s="19">
        <v>300</v>
      </c>
      <c r="N34" s="19">
        <v>257</v>
      </c>
      <c r="O34" s="14">
        <f t="shared" si="4"/>
        <v>51.4</v>
      </c>
      <c r="P34" s="14">
        <f t="shared" si="5"/>
        <v>14.7</v>
      </c>
      <c r="Q34" s="14">
        <f t="shared" si="6"/>
        <v>60</v>
      </c>
      <c r="R34" s="14">
        <f t="shared" si="22"/>
        <v>25.7</v>
      </c>
      <c r="S34" s="24">
        <f t="shared" si="8"/>
        <v>5.14</v>
      </c>
      <c r="T34" s="24">
        <f t="shared" si="8"/>
        <v>3.431906614785992</v>
      </c>
      <c r="U34" s="19">
        <v>1</v>
      </c>
      <c r="V34" s="19">
        <v>1</v>
      </c>
      <c r="W34" s="19">
        <v>0</v>
      </c>
      <c r="X34" s="16">
        <v>0</v>
      </c>
      <c r="Y34" s="16">
        <v>2</v>
      </c>
      <c r="Z34" s="16">
        <v>0</v>
      </c>
      <c r="AA34" s="16">
        <v>0</v>
      </c>
      <c r="AB34" s="16">
        <v>0</v>
      </c>
      <c r="AC34" s="16">
        <v>2</v>
      </c>
      <c r="AD34" s="16">
        <v>0</v>
      </c>
      <c r="AE34" s="19">
        <f t="shared" si="21"/>
        <v>257</v>
      </c>
      <c r="AF34" s="19">
        <v>15</v>
      </c>
      <c r="AG34" s="23">
        <f t="shared" si="25"/>
        <v>0.23346303501945526</v>
      </c>
      <c r="AH34" s="19">
        <v>5</v>
      </c>
      <c r="AI34" s="23">
        <f t="shared" si="26"/>
        <v>0.11673151750972763</v>
      </c>
      <c r="AJ34" s="23">
        <f t="shared" si="27"/>
        <v>0.35019455252918286</v>
      </c>
    </row>
    <row r="35" spans="1:36">
      <c r="A35" s="44"/>
      <c r="H35" s="26">
        <v>1</v>
      </c>
      <c r="I35" s="19">
        <v>158</v>
      </c>
      <c r="J35" s="19">
        <v>154</v>
      </c>
      <c r="K35" s="19">
        <v>10</v>
      </c>
      <c r="L35" s="19">
        <v>7</v>
      </c>
      <c r="M35" s="19">
        <v>267</v>
      </c>
      <c r="N35" s="19">
        <v>266</v>
      </c>
      <c r="O35" s="14">
        <f t="shared" si="4"/>
        <v>22.571428571428573</v>
      </c>
      <c r="P35" s="14">
        <f t="shared" si="5"/>
        <v>15.4</v>
      </c>
      <c r="Q35" s="14">
        <f t="shared" si="6"/>
        <v>38.142857142857146</v>
      </c>
      <c r="R35" s="14">
        <f t="shared" si="22"/>
        <v>26.6</v>
      </c>
      <c r="S35" s="24">
        <f t="shared" ref="S35" si="28">I35/(M35/6)</f>
        <v>3.5505617977528088</v>
      </c>
      <c r="T35" s="24">
        <f t="shared" ref="T35" si="29">J35/(N35/6)</f>
        <v>3.4736842105263155</v>
      </c>
      <c r="U35" s="19">
        <v>0</v>
      </c>
      <c r="V35" s="19">
        <v>0</v>
      </c>
      <c r="W35" s="19">
        <v>0</v>
      </c>
      <c r="X35" s="19">
        <v>0</v>
      </c>
      <c r="Y35" s="19">
        <v>1</v>
      </c>
      <c r="Z35" s="19">
        <v>0</v>
      </c>
      <c r="AA35" s="16">
        <v>0</v>
      </c>
      <c r="AB35" s="16">
        <v>0</v>
      </c>
      <c r="AC35" s="16">
        <v>0</v>
      </c>
      <c r="AD35" s="16">
        <v>0</v>
      </c>
      <c r="AE35" s="19">
        <f t="shared" si="21"/>
        <v>158</v>
      </c>
      <c r="AF35" s="19">
        <v>18</v>
      </c>
      <c r="AG35" s="23">
        <f t="shared" si="25"/>
        <v>0.45569620253164556</v>
      </c>
      <c r="AH35" s="19">
        <v>1</v>
      </c>
      <c r="AI35" s="23">
        <f t="shared" si="26"/>
        <v>3.7974683544303799E-2</v>
      </c>
      <c r="AJ35" s="23">
        <f t="shared" si="27"/>
        <v>0.49367088607594933</v>
      </c>
    </row>
    <row r="36" spans="1:36">
      <c r="A36" s="44" t="s">
        <v>39</v>
      </c>
      <c r="H36" s="26">
        <v>1</v>
      </c>
      <c r="I36" s="19">
        <v>270</v>
      </c>
      <c r="J36" s="19">
        <v>104</v>
      </c>
      <c r="K36" s="19">
        <v>10</v>
      </c>
      <c r="L36" s="19">
        <v>8</v>
      </c>
      <c r="M36" s="19">
        <v>228</v>
      </c>
      <c r="N36" s="19">
        <v>149</v>
      </c>
      <c r="O36" s="14">
        <f t="shared" si="4"/>
        <v>33.75</v>
      </c>
      <c r="P36" s="14">
        <f t="shared" si="5"/>
        <v>10.4</v>
      </c>
      <c r="Q36" s="14">
        <f t="shared" si="6"/>
        <v>28.5</v>
      </c>
      <c r="R36" s="14">
        <f t="shared" si="22"/>
        <v>14.9</v>
      </c>
      <c r="S36" s="24">
        <f t="shared" si="8"/>
        <v>7.1052631578947372</v>
      </c>
      <c r="T36" s="24">
        <f t="shared" si="8"/>
        <v>4.1879194630872485</v>
      </c>
      <c r="U36" s="19">
        <v>1</v>
      </c>
      <c r="V36" s="19">
        <v>1</v>
      </c>
      <c r="W36" s="19">
        <v>0</v>
      </c>
      <c r="X36" s="19">
        <v>0</v>
      </c>
      <c r="Y36" s="19">
        <v>2</v>
      </c>
      <c r="Z36" s="19">
        <v>0</v>
      </c>
      <c r="AA36" s="16">
        <v>0</v>
      </c>
      <c r="AB36" s="16">
        <v>0</v>
      </c>
      <c r="AC36" s="16">
        <v>3</v>
      </c>
      <c r="AD36" s="16">
        <v>0</v>
      </c>
      <c r="AE36" s="19">
        <f t="shared" si="21"/>
        <v>270</v>
      </c>
      <c r="AF36" s="19">
        <v>20</v>
      </c>
      <c r="AG36" s="23">
        <f t="shared" si="25"/>
        <v>0.29629629629629628</v>
      </c>
      <c r="AH36" s="19">
        <v>9</v>
      </c>
      <c r="AI36" s="23">
        <f t="shared" si="26"/>
        <v>0.2</v>
      </c>
      <c r="AJ36" s="23">
        <f t="shared" si="27"/>
        <v>0.49629629629629629</v>
      </c>
    </row>
    <row r="37" spans="1:36">
      <c r="A37" s="44"/>
      <c r="H37" s="26">
        <v>1</v>
      </c>
      <c r="I37" s="19">
        <v>215</v>
      </c>
      <c r="J37" s="19">
        <v>216</v>
      </c>
      <c r="K37" s="19">
        <v>7</v>
      </c>
      <c r="L37" s="19">
        <v>8</v>
      </c>
      <c r="M37" s="19">
        <v>300</v>
      </c>
      <c r="N37" s="19">
        <v>284</v>
      </c>
      <c r="O37" s="14">
        <f t="shared" si="4"/>
        <v>26.875</v>
      </c>
      <c r="P37" s="14">
        <f t="shared" si="5"/>
        <v>30.857142857142858</v>
      </c>
      <c r="Q37" s="14">
        <f t="shared" si="6"/>
        <v>37.5</v>
      </c>
      <c r="R37" s="14">
        <f t="shared" si="22"/>
        <v>40.571428571428569</v>
      </c>
      <c r="S37" s="24">
        <f t="shared" si="8"/>
        <v>4.3</v>
      </c>
      <c r="T37" s="24">
        <f t="shared" si="8"/>
        <v>4.563380281690141</v>
      </c>
      <c r="U37" s="19">
        <v>0</v>
      </c>
      <c r="V37" s="19">
        <v>1</v>
      </c>
      <c r="W37" s="19">
        <v>1</v>
      </c>
      <c r="X37" s="19">
        <v>0</v>
      </c>
      <c r="Y37" s="19">
        <v>0</v>
      </c>
      <c r="Z37" s="19">
        <v>1</v>
      </c>
      <c r="AA37" s="16">
        <v>0</v>
      </c>
      <c r="AB37" s="16">
        <v>0</v>
      </c>
      <c r="AC37" s="16">
        <v>2</v>
      </c>
      <c r="AD37" s="16">
        <v>2</v>
      </c>
      <c r="AE37" s="19">
        <f t="shared" si="21"/>
        <v>215</v>
      </c>
      <c r="AF37" s="19">
        <v>17</v>
      </c>
      <c r="AG37" s="23">
        <f t="shared" si="25"/>
        <v>0.31627906976744186</v>
      </c>
      <c r="AH37" s="19">
        <v>7</v>
      </c>
      <c r="AI37" s="23">
        <f t="shared" si="26"/>
        <v>0.19534883720930232</v>
      </c>
      <c r="AJ37" s="23">
        <f t="shared" si="27"/>
        <v>0.51162790697674421</v>
      </c>
    </row>
    <row r="38" spans="1:36">
      <c r="A38" s="44"/>
      <c r="H38" s="26">
        <v>1</v>
      </c>
      <c r="I38" s="19">
        <v>241</v>
      </c>
      <c r="J38" s="19">
        <v>226</v>
      </c>
      <c r="K38" s="19">
        <v>10</v>
      </c>
      <c r="L38" s="19">
        <v>9</v>
      </c>
      <c r="M38" s="19">
        <v>300</v>
      </c>
      <c r="N38" s="19">
        <v>290</v>
      </c>
      <c r="O38" s="14">
        <f t="shared" si="4"/>
        <v>26.777777777777779</v>
      </c>
      <c r="P38" s="14">
        <f t="shared" si="5"/>
        <v>22.6</v>
      </c>
      <c r="Q38" s="14">
        <f t="shared" si="6"/>
        <v>33.333333333333336</v>
      </c>
      <c r="R38" s="14">
        <f t="shared" si="22"/>
        <v>29</v>
      </c>
      <c r="S38" s="24">
        <f t="shared" si="8"/>
        <v>4.82</v>
      </c>
      <c r="T38" s="24">
        <f t="shared" si="8"/>
        <v>4.6758620689655173</v>
      </c>
      <c r="U38" s="19">
        <v>0</v>
      </c>
      <c r="V38" s="19">
        <v>1</v>
      </c>
      <c r="W38" s="19">
        <v>0</v>
      </c>
      <c r="X38" s="19">
        <v>0</v>
      </c>
      <c r="Y38" s="19">
        <v>1</v>
      </c>
      <c r="Z38" s="19">
        <v>1</v>
      </c>
      <c r="AA38" s="16">
        <v>0</v>
      </c>
      <c r="AB38" s="16">
        <v>1</v>
      </c>
      <c r="AC38" s="16">
        <v>1</v>
      </c>
      <c r="AD38" s="16">
        <v>0</v>
      </c>
      <c r="AE38" s="19">
        <f t="shared" si="21"/>
        <v>241</v>
      </c>
      <c r="AF38" s="19">
        <v>19</v>
      </c>
      <c r="AG38" s="23">
        <f t="shared" si="25"/>
        <v>0.31535269709543567</v>
      </c>
      <c r="AH38" s="19">
        <v>3</v>
      </c>
      <c r="AI38" s="23">
        <f t="shared" si="26"/>
        <v>7.4688796680497924E-2</v>
      </c>
      <c r="AJ38" s="23">
        <f t="shared" si="27"/>
        <v>0.39004149377593361</v>
      </c>
    </row>
    <row r="39" spans="1:36">
      <c r="A39" s="44"/>
      <c r="H39" s="26">
        <v>1</v>
      </c>
      <c r="I39" s="19">
        <v>119</v>
      </c>
      <c r="J39" s="19">
        <v>123</v>
      </c>
      <c r="K39" s="19">
        <v>4</v>
      </c>
      <c r="L39" s="19">
        <v>10</v>
      </c>
      <c r="M39" s="19">
        <v>268</v>
      </c>
      <c r="N39" s="19">
        <v>160</v>
      </c>
      <c r="O39" s="14">
        <f t="shared" si="4"/>
        <v>11.9</v>
      </c>
      <c r="P39" s="14">
        <f t="shared" si="5"/>
        <v>30.75</v>
      </c>
      <c r="Q39" s="14">
        <f t="shared" si="6"/>
        <v>26.8</v>
      </c>
      <c r="R39" s="14">
        <f t="shared" si="22"/>
        <v>40</v>
      </c>
      <c r="S39" s="24">
        <f t="shared" si="8"/>
        <v>2.6641791044776122</v>
      </c>
      <c r="T39" s="24">
        <f t="shared" si="8"/>
        <v>4.6124999999999998</v>
      </c>
      <c r="U39" s="19">
        <v>0</v>
      </c>
      <c r="V39" s="19">
        <v>0</v>
      </c>
      <c r="W39" s="19">
        <v>0</v>
      </c>
      <c r="X39" s="19">
        <v>0</v>
      </c>
      <c r="Y39" s="19">
        <v>1</v>
      </c>
      <c r="Z39" s="19">
        <v>0</v>
      </c>
      <c r="AA39" s="16">
        <v>0</v>
      </c>
      <c r="AB39" s="16">
        <v>0</v>
      </c>
      <c r="AC39" s="16">
        <v>1</v>
      </c>
      <c r="AD39" s="16">
        <v>1</v>
      </c>
      <c r="AE39" s="19">
        <f t="shared" si="21"/>
        <v>119</v>
      </c>
      <c r="AF39" s="19">
        <v>8</v>
      </c>
      <c r="AG39" s="23">
        <f t="shared" si="25"/>
        <v>0.26890756302521007</v>
      </c>
      <c r="AH39" s="19">
        <v>0</v>
      </c>
      <c r="AI39" s="23">
        <f t="shared" si="26"/>
        <v>0</v>
      </c>
      <c r="AJ39" s="23">
        <f t="shared" si="27"/>
        <v>0.26890756302521007</v>
      </c>
    </row>
    <row r="40" spans="1:36">
      <c r="A40" s="44"/>
      <c r="H40" s="26">
        <v>1</v>
      </c>
      <c r="I40" s="19">
        <v>225</v>
      </c>
      <c r="J40" s="19">
        <v>224</v>
      </c>
      <c r="K40" s="19">
        <v>9</v>
      </c>
      <c r="L40" s="19">
        <v>6</v>
      </c>
      <c r="M40" s="19">
        <v>294</v>
      </c>
      <c r="N40" s="19">
        <v>300</v>
      </c>
      <c r="O40" s="14">
        <f t="shared" si="4"/>
        <v>37.5</v>
      </c>
      <c r="P40" s="14">
        <f t="shared" si="5"/>
        <v>24.888888888888889</v>
      </c>
      <c r="Q40" s="14">
        <f t="shared" si="6"/>
        <v>49</v>
      </c>
      <c r="R40" s="14">
        <f t="shared" si="22"/>
        <v>33.333333333333336</v>
      </c>
      <c r="S40" s="24">
        <f t="shared" si="8"/>
        <v>4.591836734693878</v>
      </c>
      <c r="T40" s="14">
        <f>P40/M40</f>
        <v>8.4656084656084651E-2</v>
      </c>
      <c r="U40" s="19">
        <v>0</v>
      </c>
      <c r="V40" s="19">
        <v>1</v>
      </c>
      <c r="W40" s="19">
        <v>0</v>
      </c>
      <c r="X40" s="19">
        <v>0</v>
      </c>
      <c r="Y40" s="19">
        <v>1</v>
      </c>
      <c r="Z40" s="19">
        <v>2</v>
      </c>
      <c r="AA40" s="16">
        <v>0</v>
      </c>
      <c r="AB40" s="16">
        <v>0</v>
      </c>
      <c r="AC40" s="16">
        <v>2</v>
      </c>
      <c r="AD40" s="16">
        <v>1</v>
      </c>
      <c r="AE40" s="19">
        <f t="shared" si="21"/>
        <v>225</v>
      </c>
      <c r="AF40" s="19">
        <v>23</v>
      </c>
      <c r="AG40" s="23">
        <f t="shared" si="25"/>
        <v>0.40888888888888891</v>
      </c>
      <c r="AH40" s="19">
        <v>3</v>
      </c>
      <c r="AI40" s="23">
        <f t="shared" si="26"/>
        <v>0.08</v>
      </c>
      <c r="AJ40" s="23">
        <f t="shared" si="27"/>
        <v>0.48888888888888893</v>
      </c>
    </row>
    <row r="41" spans="1:36">
      <c r="A41" s="44"/>
      <c r="H41" s="26">
        <v>1</v>
      </c>
      <c r="I41" s="19">
        <v>232</v>
      </c>
      <c r="J41" s="19">
        <v>233</v>
      </c>
      <c r="K41" s="19">
        <v>6</v>
      </c>
      <c r="L41" s="19">
        <v>9</v>
      </c>
      <c r="M41" s="19">
        <v>300</v>
      </c>
      <c r="N41" s="19">
        <v>296</v>
      </c>
      <c r="O41" s="14">
        <f t="shared" si="4"/>
        <v>25.777777777777779</v>
      </c>
      <c r="P41" s="14">
        <f t="shared" si="5"/>
        <v>38.833333333333336</v>
      </c>
      <c r="Q41" s="14">
        <f t="shared" si="6"/>
        <v>33.333333333333336</v>
      </c>
      <c r="R41" s="14">
        <f t="shared" si="22"/>
        <v>49.333333333333336</v>
      </c>
      <c r="S41" s="24">
        <f t="shared" si="8"/>
        <v>4.6399999999999997</v>
      </c>
      <c r="T41" s="14">
        <f>P41/M41</f>
        <v>0.12944444444444445</v>
      </c>
      <c r="U41" s="19">
        <v>0</v>
      </c>
      <c r="V41" s="19">
        <v>1</v>
      </c>
      <c r="W41" s="19">
        <v>0</v>
      </c>
      <c r="X41" s="19">
        <v>0</v>
      </c>
      <c r="Y41" s="19">
        <v>2</v>
      </c>
      <c r="Z41" s="19">
        <v>1</v>
      </c>
      <c r="AA41" s="16">
        <v>1</v>
      </c>
      <c r="AB41" s="16">
        <v>0</v>
      </c>
      <c r="AC41" s="16">
        <v>1</v>
      </c>
      <c r="AD41" s="16">
        <v>1</v>
      </c>
      <c r="AE41" s="19">
        <f t="shared" si="21"/>
        <v>232</v>
      </c>
      <c r="AF41" s="19">
        <v>17</v>
      </c>
      <c r="AG41" s="23">
        <f t="shared" si="25"/>
        <v>0.29310344827586204</v>
      </c>
      <c r="AH41" s="19">
        <v>1</v>
      </c>
      <c r="AI41" s="23">
        <f t="shared" si="26"/>
        <v>2.5862068965517241E-2</v>
      </c>
      <c r="AJ41" s="23">
        <f t="shared" si="27"/>
        <v>0.31896551724137928</v>
      </c>
    </row>
    <row r="42" spans="1:36">
      <c r="A42" s="44" t="s">
        <v>31</v>
      </c>
      <c r="H42" s="31">
        <f t="shared" ref="H42:N42" si="30">SUM(H32:H41)</f>
        <v>10</v>
      </c>
      <c r="I42" s="29">
        <f t="shared" si="30"/>
        <v>2194</v>
      </c>
      <c r="J42" s="29">
        <f>SUM(J32:J41)</f>
        <v>1900</v>
      </c>
      <c r="K42" s="29">
        <f t="shared" si="30"/>
        <v>79</v>
      </c>
      <c r="L42" s="29">
        <f t="shared" si="30"/>
        <v>78</v>
      </c>
      <c r="M42" s="29">
        <f t="shared" si="30"/>
        <v>2824</v>
      </c>
      <c r="N42" s="29">
        <f t="shared" si="30"/>
        <v>2531</v>
      </c>
      <c r="O42" s="30">
        <f t="shared" si="4"/>
        <v>28.128205128205128</v>
      </c>
      <c r="P42" s="30">
        <f t="shared" si="5"/>
        <v>24.050632911392405</v>
      </c>
      <c r="Q42" s="30">
        <f t="shared" si="6"/>
        <v>36.205128205128204</v>
      </c>
      <c r="R42" s="30">
        <f>N42/K42</f>
        <v>32.037974683544306</v>
      </c>
      <c r="S42" s="30">
        <f t="shared" ref="S42:T83" si="31">I42/(M42/6)</f>
        <v>4.6614730878186963</v>
      </c>
      <c r="T42" s="30">
        <f t="shared" si="31"/>
        <v>4.5041485578822602</v>
      </c>
      <c r="U42" s="29">
        <f t="shared" ref="U42:AD42" si="32">SUM(U32:U41)</f>
        <v>3</v>
      </c>
      <c r="V42" s="29">
        <f t="shared" si="32"/>
        <v>7</v>
      </c>
      <c r="W42" s="29">
        <f t="shared" si="32"/>
        <v>1</v>
      </c>
      <c r="X42" s="29">
        <f t="shared" si="32"/>
        <v>1</v>
      </c>
      <c r="Y42" s="29">
        <f t="shared" si="32"/>
        <v>13</v>
      </c>
      <c r="Z42" s="29">
        <f t="shared" si="32"/>
        <v>7</v>
      </c>
      <c r="AA42" s="29">
        <f t="shared" si="32"/>
        <v>1</v>
      </c>
      <c r="AB42" s="29">
        <f t="shared" si="32"/>
        <v>1</v>
      </c>
      <c r="AC42" s="29">
        <f t="shared" si="32"/>
        <v>17</v>
      </c>
      <c r="AD42" s="29">
        <f t="shared" si="32"/>
        <v>8</v>
      </c>
      <c r="AE42" s="31">
        <f t="shared" si="15"/>
        <v>219.4</v>
      </c>
      <c r="AF42" s="29">
        <f>SUM(AF32:AF41)</f>
        <v>180</v>
      </c>
      <c r="AG42" s="32">
        <f t="shared" si="1"/>
        <v>0.32816773017319961</v>
      </c>
      <c r="AH42" s="29">
        <f>SUM(AH32:AH41)</f>
        <v>33</v>
      </c>
      <c r="AI42" s="32">
        <f t="shared" si="2"/>
        <v>9.0246125797629903E-2</v>
      </c>
      <c r="AJ42" s="32">
        <f t="shared" si="3"/>
        <v>0.41841385597082953</v>
      </c>
    </row>
    <row r="43" spans="1:36">
      <c r="A43" s="44"/>
      <c r="H43" s="41"/>
      <c r="I43" s="42"/>
      <c r="J43" s="42"/>
      <c r="K43" s="42"/>
      <c r="L43" s="42"/>
      <c r="M43" s="42"/>
      <c r="N43" s="42"/>
      <c r="O43" s="38"/>
      <c r="P43" s="38"/>
      <c r="Q43" s="38"/>
      <c r="R43" s="38"/>
      <c r="S43" s="38"/>
      <c r="T43" s="38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1"/>
      <c r="AF43" s="42"/>
      <c r="AG43" s="43"/>
      <c r="AH43" s="42"/>
      <c r="AI43" s="43"/>
      <c r="AJ43" s="43"/>
    </row>
    <row r="44" spans="1:36" ht="15.6">
      <c r="A44" s="39" t="s">
        <v>35</v>
      </c>
      <c r="H44" s="10" t="s">
        <v>0</v>
      </c>
      <c r="I44" s="10" t="s">
        <v>1</v>
      </c>
      <c r="J44" s="10" t="s">
        <v>1</v>
      </c>
      <c r="K44" s="45" t="s">
        <v>2</v>
      </c>
      <c r="L44" s="45" t="s">
        <v>3</v>
      </c>
      <c r="M44" s="10" t="s">
        <v>4</v>
      </c>
      <c r="N44" s="10" t="s">
        <v>4</v>
      </c>
      <c r="O44" s="10" t="s">
        <v>5</v>
      </c>
      <c r="P44" s="10" t="s">
        <v>5</v>
      </c>
      <c r="Q44" s="10" t="s">
        <v>6</v>
      </c>
      <c r="R44" s="10" t="s">
        <v>6</v>
      </c>
      <c r="S44" s="10" t="s">
        <v>7</v>
      </c>
      <c r="T44" s="10" t="s">
        <v>7</v>
      </c>
      <c r="U44" s="46" t="s">
        <v>8</v>
      </c>
      <c r="V44" s="46" t="s">
        <v>9</v>
      </c>
      <c r="W44" s="46" t="s">
        <v>10</v>
      </c>
      <c r="X44" s="46" t="s">
        <v>11</v>
      </c>
      <c r="Y44" s="10" t="s">
        <v>12</v>
      </c>
      <c r="Z44" s="10" t="s">
        <v>13</v>
      </c>
      <c r="AA44" s="10" t="s">
        <v>14</v>
      </c>
      <c r="AB44" s="10" t="s">
        <v>15</v>
      </c>
      <c r="AC44" s="10" t="s">
        <v>16</v>
      </c>
      <c r="AD44" s="10" t="s">
        <v>17</v>
      </c>
      <c r="AE44" s="10" t="s">
        <v>18</v>
      </c>
      <c r="AF44" s="10" t="s">
        <v>19</v>
      </c>
      <c r="AG44" s="10" t="s">
        <v>20</v>
      </c>
      <c r="AH44" s="10" t="s">
        <v>21</v>
      </c>
      <c r="AI44" s="10" t="s">
        <v>20</v>
      </c>
      <c r="AJ44" s="10" t="s">
        <v>22</v>
      </c>
    </row>
    <row r="45" spans="1:36" ht="15.6">
      <c r="A45" s="39"/>
      <c r="H45" s="14"/>
      <c r="I45" s="11" t="s">
        <v>23</v>
      </c>
      <c r="J45" s="11" t="s">
        <v>24</v>
      </c>
      <c r="K45" s="15" t="s">
        <v>25</v>
      </c>
      <c r="L45" s="15" t="s">
        <v>26</v>
      </c>
      <c r="M45" s="11" t="s">
        <v>27</v>
      </c>
      <c r="N45" s="11" t="s">
        <v>28</v>
      </c>
      <c r="O45" s="11" t="s">
        <v>23</v>
      </c>
      <c r="P45" s="11" t="s">
        <v>24</v>
      </c>
      <c r="Q45" s="11" t="s">
        <v>29</v>
      </c>
      <c r="R45" s="11" t="s">
        <v>30</v>
      </c>
      <c r="S45" s="11" t="s">
        <v>23</v>
      </c>
      <c r="T45" s="11" t="s">
        <v>24</v>
      </c>
      <c r="U45" s="16"/>
      <c r="V45" s="16"/>
      <c r="W45" s="16"/>
      <c r="X45" s="16"/>
      <c r="Y45" s="17"/>
      <c r="Z45" s="17"/>
      <c r="AA45" s="17"/>
      <c r="AB45" s="17"/>
      <c r="AC45" s="17"/>
      <c r="AD45" s="17"/>
      <c r="AE45" s="18"/>
      <c r="AF45" s="19"/>
      <c r="AG45" s="19"/>
      <c r="AH45" s="18"/>
      <c r="AI45" s="18"/>
      <c r="AJ45" s="18"/>
    </row>
    <row r="46" spans="1:36" ht="15.6">
      <c r="A46" s="39"/>
      <c r="H46" s="26">
        <v>1</v>
      </c>
      <c r="I46" s="19">
        <v>305</v>
      </c>
      <c r="J46" s="19">
        <v>303</v>
      </c>
      <c r="K46" s="19">
        <v>9</v>
      </c>
      <c r="L46" s="19">
        <v>5</v>
      </c>
      <c r="M46" s="19">
        <v>283</v>
      </c>
      <c r="N46" s="19">
        <v>300</v>
      </c>
      <c r="O46" s="14">
        <f t="shared" ref="O46:O55" si="33">I46/L46</f>
        <v>61</v>
      </c>
      <c r="P46" s="14">
        <f t="shared" ref="P46:P55" si="34">J46/K46</f>
        <v>33.666666666666664</v>
      </c>
      <c r="Q46" s="14">
        <f t="shared" ref="Q46:Q55" si="35">M46/L46</f>
        <v>56.6</v>
      </c>
      <c r="R46" s="14">
        <f t="shared" ref="R46:R54" si="36">N46/K46</f>
        <v>33.333333333333336</v>
      </c>
      <c r="S46" s="24">
        <f t="shared" ref="S46:T55" si="37">I46/(M46/6)</f>
        <v>6.4664310954063611</v>
      </c>
      <c r="T46" s="24">
        <f t="shared" si="37"/>
        <v>6.06</v>
      </c>
      <c r="U46" s="19">
        <v>1</v>
      </c>
      <c r="V46" s="19">
        <v>1</v>
      </c>
      <c r="W46" s="19">
        <v>1</v>
      </c>
      <c r="X46" s="16">
        <v>0</v>
      </c>
      <c r="Y46" s="16">
        <v>2</v>
      </c>
      <c r="Z46" s="16">
        <v>2</v>
      </c>
      <c r="AA46" s="16">
        <v>2</v>
      </c>
      <c r="AB46" s="19">
        <v>0</v>
      </c>
      <c r="AC46" s="16">
        <v>1</v>
      </c>
      <c r="AD46" s="16">
        <v>3</v>
      </c>
      <c r="AE46" s="19">
        <f t="shared" si="15"/>
        <v>305</v>
      </c>
      <c r="AF46" s="19">
        <v>31</v>
      </c>
      <c r="AG46" s="23">
        <f t="shared" si="1"/>
        <v>0.40655737704918032</v>
      </c>
      <c r="AH46" s="19">
        <v>8</v>
      </c>
      <c r="AI46" s="23">
        <f t="shared" si="2"/>
        <v>0.15737704918032788</v>
      </c>
      <c r="AJ46" s="23">
        <f t="shared" si="3"/>
        <v>0.56393442622950818</v>
      </c>
    </row>
    <row r="47" spans="1:36" ht="15.6">
      <c r="A47" s="39"/>
      <c r="H47" s="26">
        <v>1</v>
      </c>
      <c r="I47" s="19">
        <v>277</v>
      </c>
      <c r="J47" s="19">
        <v>282</v>
      </c>
      <c r="K47" s="19">
        <v>6</v>
      </c>
      <c r="L47" s="19">
        <v>10</v>
      </c>
      <c r="M47" s="19">
        <v>298</v>
      </c>
      <c r="N47" s="19">
        <v>299</v>
      </c>
      <c r="O47" s="14">
        <f t="shared" si="33"/>
        <v>27.7</v>
      </c>
      <c r="P47" s="14">
        <f t="shared" si="34"/>
        <v>47</v>
      </c>
      <c r="Q47" s="14">
        <f t="shared" si="35"/>
        <v>29.8</v>
      </c>
      <c r="R47" s="14">
        <f t="shared" si="36"/>
        <v>49.833333333333336</v>
      </c>
      <c r="S47" s="24">
        <f t="shared" si="37"/>
        <v>5.5771812080536911</v>
      </c>
      <c r="T47" s="24">
        <f t="shared" si="37"/>
        <v>5.6588628762541804</v>
      </c>
      <c r="U47" s="19">
        <v>1</v>
      </c>
      <c r="V47" s="19">
        <v>1</v>
      </c>
      <c r="W47" s="19">
        <v>1</v>
      </c>
      <c r="X47" s="16">
        <v>0</v>
      </c>
      <c r="Y47" s="16">
        <v>1</v>
      </c>
      <c r="Z47" s="16">
        <v>2</v>
      </c>
      <c r="AA47" s="16">
        <v>0</v>
      </c>
      <c r="AB47" s="19">
        <v>0</v>
      </c>
      <c r="AC47" s="19">
        <v>1</v>
      </c>
      <c r="AD47" s="19">
        <v>4</v>
      </c>
      <c r="AE47" s="19">
        <f t="shared" si="15"/>
        <v>277</v>
      </c>
      <c r="AF47" s="19">
        <v>23</v>
      </c>
      <c r="AG47" s="23">
        <f t="shared" si="1"/>
        <v>0.33212996389891697</v>
      </c>
      <c r="AH47" s="19">
        <v>8</v>
      </c>
      <c r="AI47" s="23">
        <f t="shared" si="2"/>
        <v>0.17328519855595667</v>
      </c>
      <c r="AJ47" s="23">
        <f t="shared" si="3"/>
        <v>0.50541516245487361</v>
      </c>
    </row>
    <row r="48" spans="1:36" ht="15.6">
      <c r="A48" s="39"/>
      <c r="H48" s="26">
        <v>1</v>
      </c>
      <c r="I48" s="19">
        <v>306</v>
      </c>
      <c r="J48" s="19">
        <v>308</v>
      </c>
      <c r="K48" s="19">
        <v>5</v>
      </c>
      <c r="L48" s="19">
        <v>10</v>
      </c>
      <c r="M48" s="19">
        <v>300</v>
      </c>
      <c r="N48" s="19">
        <v>300</v>
      </c>
      <c r="O48" s="14">
        <f t="shared" si="33"/>
        <v>30.6</v>
      </c>
      <c r="P48" s="14">
        <f t="shared" si="34"/>
        <v>61.6</v>
      </c>
      <c r="Q48" s="14">
        <f t="shared" si="35"/>
        <v>30</v>
      </c>
      <c r="R48" s="14">
        <f t="shared" si="36"/>
        <v>60</v>
      </c>
      <c r="S48" s="24">
        <f t="shared" si="37"/>
        <v>6.12</v>
      </c>
      <c r="T48" s="24">
        <f t="shared" si="37"/>
        <v>6.16</v>
      </c>
      <c r="U48" s="19">
        <v>1</v>
      </c>
      <c r="V48" s="19">
        <v>1</v>
      </c>
      <c r="W48" s="19">
        <v>0</v>
      </c>
      <c r="X48" s="16">
        <v>0</v>
      </c>
      <c r="Y48" s="16">
        <v>3</v>
      </c>
      <c r="Z48" s="16">
        <v>2</v>
      </c>
      <c r="AA48" s="16">
        <v>1</v>
      </c>
      <c r="AB48" s="19">
        <v>1</v>
      </c>
      <c r="AC48" s="19">
        <v>0</v>
      </c>
      <c r="AD48" s="19">
        <v>2</v>
      </c>
      <c r="AE48" s="19">
        <f t="shared" si="15"/>
        <v>306</v>
      </c>
      <c r="AF48" s="19">
        <v>27</v>
      </c>
      <c r="AG48" s="23">
        <f t="shared" si="1"/>
        <v>0.35294117647058826</v>
      </c>
      <c r="AH48" s="19">
        <v>8</v>
      </c>
      <c r="AI48" s="23">
        <f t="shared" si="2"/>
        <v>0.15686274509803921</v>
      </c>
      <c r="AJ48" s="23">
        <f t="shared" si="3"/>
        <v>0.50980392156862742</v>
      </c>
    </row>
    <row r="49" spans="1:37" ht="15.6">
      <c r="A49" s="39"/>
      <c r="H49" s="26">
        <v>1</v>
      </c>
      <c r="I49" s="19">
        <v>327</v>
      </c>
      <c r="J49" s="19">
        <v>329</v>
      </c>
      <c r="K49" s="19">
        <v>6</v>
      </c>
      <c r="L49" s="19">
        <v>9</v>
      </c>
      <c r="M49" s="19">
        <v>300</v>
      </c>
      <c r="N49" s="19">
        <v>296</v>
      </c>
      <c r="O49" s="14">
        <f t="shared" si="33"/>
        <v>36.333333333333336</v>
      </c>
      <c r="P49" s="14">
        <f t="shared" si="34"/>
        <v>54.833333333333336</v>
      </c>
      <c r="Q49" s="14">
        <f t="shared" si="35"/>
        <v>33.333333333333336</v>
      </c>
      <c r="R49" s="14">
        <f t="shared" si="36"/>
        <v>49.333333333333336</v>
      </c>
      <c r="S49" s="24">
        <f t="shared" si="37"/>
        <v>6.54</v>
      </c>
      <c r="T49" s="24">
        <f t="shared" si="37"/>
        <v>6.6689189189189184</v>
      </c>
      <c r="U49" s="19">
        <v>1</v>
      </c>
      <c r="V49" s="19">
        <v>1</v>
      </c>
      <c r="W49" s="19">
        <v>0</v>
      </c>
      <c r="X49" s="16">
        <v>0</v>
      </c>
      <c r="Y49" s="16">
        <v>4</v>
      </c>
      <c r="Z49" s="16">
        <v>3</v>
      </c>
      <c r="AA49" s="16">
        <v>1</v>
      </c>
      <c r="AB49" s="19">
        <v>0</v>
      </c>
      <c r="AC49" s="19">
        <v>1</v>
      </c>
      <c r="AD49" s="19">
        <v>3</v>
      </c>
      <c r="AE49" s="19">
        <f t="shared" si="15"/>
        <v>327</v>
      </c>
      <c r="AF49" s="19">
        <v>27</v>
      </c>
      <c r="AG49" s="23">
        <f t="shared" si="1"/>
        <v>0.33027522935779818</v>
      </c>
      <c r="AH49" s="19">
        <v>9</v>
      </c>
      <c r="AI49" s="23">
        <f t="shared" si="2"/>
        <v>0.16513761467889909</v>
      </c>
      <c r="AJ49" s="23">
        <f t="shared" si="3"/>
        <v>0.49541284403669728</v>
      </c>
    </row>
    <row r="50" spans="1:37" ht="15.6">
      <c r="A50" s="39" t="s">
        <v>41</v>
      </c>
      <c r="H50" s="26">
        <v>1</v>
      </c>
      <c r="I50" s="19">
        <v>332</v>
      </c>
      <c r="J50" s="19">
        <v>235</v>
      </c>
      <c r="K50" s="19">
        <v>10</v>
      </c>
      <c r="L50" s="19">
        <v>6</v>
      </c>
      <c r="M50" s="19">
        <v>300</v>
      </c>
      <c r="N50" s="19">
        <v>234</v>
      </c>
      <c r="O50" s="14">
        <f t="shared" si="33"/>
        <v>55.333333333333336</v>
      </c>
      <c r="P50" s="14">
        <f t="shared" si="34"/>
        <v>23.5</v>
      </c>
      <c r="Q50" s="14">
        <f t="shared" si="35"/>
        <v>50</v>
      </c>
      <c r="R50" s="14">
        <f t="shared" si="36"/>
        <v>23.4</v>
      </c>
      <c r="S50" s="24">
        <f t="shared" si="37"/>
        <v>6.64</v>
      </c>
      <c r="T50" s="24">
        <f t="shared" si="37"/>
        <v>6.0256410256410255</v>
      </c>
      <c r="U50" s="19">
        <v>1</v>
      </c>
      <c r="V50" s="19">
        <v>1</v>
      </c>
      <c r="W50" s="19">
        <v>0</v>
      </c>
      <c r="X50" s="16">
        <v>0</v>
      </c>
      <c r="Y50" s="16">
        <v>3</v>
      </c>
      <c r="Z50" s="16">
        <v>1</v>
      </c>
      <c r="AA50" s="16">
        <v>1</v>
      </c>
      <c r="AB50" s="19">
        <v>0</v>
      </c>
      <c r="AC50" s="19">
        <v>2</v>
      </c>
      <c r="AD50" s="19">
        <v>1</v>
      </c>
      <c r="AE50" s="19">
        <f t="shared" si="15"/>
        <v>332</v>
      </c>
      <c r="AF50" s="19">
        <v>38</v>
      </c>
      <c r="AG50" s="23">
        <f t="shared" si="1"/>
        <v>0.45783132530120479</v>
      </c>
      <c r="AH50" s="19">
        <v>10</v>
      </c>
      <c r="AI50" s="23">
        <f t="shared" si="2"/>
        <v>0.18072289156626506</v>
      </c>
      <c r="AJ50" s="23">
        <f t="shared" si="3"/>
        <v>0.63855421686746983</v>
      </c>
    </row>
    <row r="51" spans="1:37" ht="15.6">
      <c r="A51" s="39"/>
      <c r="H51" s="26">
        <v>1</v>
      </c>
      <c r="I51" s="19">
        <v>165</v>
      </c>
      <c r="J51" s="19">
        <v>238</v>
      </c>
      <c r="K51" s="19">
        <v>10</v>
      </c>
      <c r="L51" s="19">
        <v>10</v>
      </c>
      <c r="M51" s="19">
        <v>236</v>
      </c>
      <c r="N51" s="19">
        <v>299</v>
      </c>
      <c r="O51" s="14">
        <f t="shared" si="33"/>
        <v>16.5</v>
      </c>
      <c r="P51" s="14">
        <f t="shared" si="34"/>
        <v>23.8</v>
      </c>
      <c r="Q51" s="14">
        <f t="shared" si="35"/>
        <v>23.6</v>
      </c>
      <c r="R51" s="14">
        <f t="shared" si="36"/>
        <v>29.9</v>
      </c>
      <c r="S51" s="24">
        <f t="shared" si="37"/>
        <v>4.1949152542372881</v>
      </c>
      <c r="T51" s="24">
        <f t="shared" si="37"/>
        <v>4.7759197324414711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1</v>
      </c>
      <c r="AA51" s="19">
        <v>0</v>
      </c>
      <c r="AB51" s="19">
        <v>0</v>
      </c>
      <c r="AC51" s="19">
        <v>0</v>
      </c>
      <c r="AD51" s="19">
        <v>2</v>
      </c>
      <c r="AE51" s="19">
        <f t="shared" si="15"/>
        <v>165</v>
      </c>
      <c r="AF51" s="19">
        <v>16</v>
      </c>
      <c r="AG51" s="23">
        <f t="shared" si="1"/>
        <v>0.38787878787878788</v>
      </c>
      <c r="AH51" s="19">
        <v>2</v>
      </c>
      <c r="AI51" s="23">
        <f t="shared" si="2"/>
        <v>7.2727272727272724E-2</v>
      </c>
      <c r="AJ51" s="23">
        <f t="shared" si="3"/>
        <v>0.46060606060606057</v>
      </c>
    </row>
    <row r="52" spans="1:37" ht="15.6">
      <c r="A52" s="39"/>
      <c r="H52" s="26">
        <v>1</v>
      </c>
      <c r="I52" s="19">
        <v>233</v>
      </c>
      <c r="J52" s="19">
        <v>127</v>
      </c>
      <c r="K52" s="19">
        <v>10</v>
      </c>
      <c r="L52" s="19">
        <v>10</v>
      </c>
      <c r="M52" s="19">
        <v>291</v>
      </c>
      <c r="N52" s="19">
        <v>177</v>
      </c>
      <c r="O52" s="14">
        <f t="shared" si="33"/>
        <v>23.3</v>
      </c>
      <c r="P52" s="14">
        <f t="shared" si="34"/>
        <v>12.7</v>
      </c>
      <c r="Q52" s="14">
        <f t="shared" si="35"/>
        <v>29.1</v>
      </c>
      <c r="R52" s="14">
        <f t="shared" si="36"/>
        <v>17.7</v>
      </c>
      <c r="S52" s="24">
        <f t="shared" si="37"/>
        <v>4.804123711340206</v>
      </c>
      <c r="T52" s="24">
        <f t="shared" si="37"/>
        <v>4.3050847457627119</v>
      </c>
      <c r="U52" s="19">
        <v>0</v>
      </c>
      <c r="V52" s="19">
        <v>1</v>
      </c>
      <c r="W52" s="19">
        <v>0</v>
      </c>
      <c r="X52" s="19">
        <v>0</v>
      </c>
      <c r="Y52" s="19">
        <v>1</v>
      </c>
      <c r="Z52" s="19">
        <v>0</v>
      </c>
      <c r="AA52" s="19">
        <v>0</v>
      </c>
      <c r="AB52" s="19">
        <v>0</v>
      </c>
      <c r="AC52" s="19">
        <v>2</v>
      </c>
      <c r="AD52" s="19">
        <v>0</v>
      </c>
      <c r="AE52" s="19">
        <f t="shared" si="15"/>
        <v>233</v>
      </c>
      <c r="AF52" s="19">
        <v>20</v>
      </c>
      <c r="AG52" s="23">
        <f t="shared" si="1"/>
        <v>0.34334763948497854</v>
      </c>
      <c r="AH52" s="19">
        <v>6</v>
      </c>
      <c r="AI52" s="23">
        <f t="shared" si="2"/>
        <v>0.15450643776824036</v>
      </c>
      <c r="AJ52" s="23">
        <f t="shared" si="3"/>
        <v>0.4978540772532189</v>
      </c>
    </row>
    <row r="53" spans="1:37" ht="15.6">
      <c r="A53" s="39"/>
      <c r="H53" s="26"/>
      <c r="I53" s="19"/>
      <c r="J53" s="19"/>
      <c r="K53" s="19"/>
      <c r="L53" s="19"/>
      <c r="M53" s="19"/>
      <c r="N53" s="19"/>
      <c r="O53" s="14" t="e">
        <f t="shared" si="33"/>
        <v>#DIV/0!</v>
      </c>
      <c r="P53" s="14" t="e">
        <f t="shared" si="34"/>
        <v>#DIV/0!</v>
      </c>
      <c r="Q53" s="14" t="e">
        <f t="shared" si="35"/>
        <v>#DIV/0!</v>
      </c>
      <c r="R53" s="14" t="e">
        <f t="shared" si="36"/>
        <v>#DIV/0!</v>
      </c>
      <c r="S53" s="24" t="e">
        <f t="shared" si="37"/>
        <v>#DIV/0!</v>
      </c>
      <c r="T53" s="24" t="e">
        <f t="shared" si="37"/>
        <v>#DIV/0!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 t="e">
        <f t="shared" si="15"/>
        <v>#DIV/0!</v>
      </c>
      <c r="AF53" s="19"/>
      <c r="AG53" s="23" t="e">
        <f t="shared" si="1"/>
        <v>#DIV/0!</v>
      </c>
      <c r="AH53" s="19"/>
      <c r="AI53" s="23" t="e">
        <f t="shared" si="2"/>
        <v>#DIV/0!</v>
      </c>
      <c r="AJ53" s="23" t="e">
        <f t="shared" si="3"/>
        <v>#DIV/0!</v>
      </c>
    </row>
    <row r="54" spans="1:37" ht="15.6">
      <c r="A54" s="39"/>
      <c r="H54" s="26"/>
      <c r="I54" s="19"/>
      <c r="J54" s="19"/>
      <c r="K54" s="19"/>
      <c r="L54" s="19"/>
      <c r="M54" s="19"/>
      <c r="N54" s="19"/>
      <c r="O54" s="14" t="e">
        <f t="shared" si="33"/>
        <v>#DIV/0!</v>
      </c>
      <c r="P54" s="14" t="e">
        <f t="shared" si="34"/>
        <v>#DIV/0!</v>
      </c>
      <c r="Q54" s="14" t="e">
        <f t="shared" si="35"/>
        <v>#DIV/0!</v>
      </c>
      <c r="R54" s="14" t="e">
        <f t="shared" si="36"/>
        <v>#DIV/0!</v>
      </c>
      <c r="S54" s="24" t="e">
        <f t="shared" si="37"/>
        <v>#DIV/0!</v>
      </c>
      <c r="T54" s="24" t="e">
        <f t="shared" si="37"/>
        <v>#DIV/0!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 t="e">
        <f t="shared" si="15"/>
        <v>#DIV/0!</v>
      </c>
      <c r="AF54" s="19"/>
      <c r="AG54" s="23" t="e">
        <f t="shared" si="1"/>
        <v>#DIV/0!</v>
      </c>
      <c r="AH54" s="19"/>
      <c r="AI54" s="23" t="e">
        <f t="shared" si="2"/>
        <v>#DIV/0!</v>
      </c>
      <c r="AJ54" s="23" t="e">
        <f t="shared" si="3"/>
        <v>#DIV/0!</v>
      </c>
    </row>
    <row r="55" spans="1:37" ht="15.6">
      <c r="A55" s="39"/>
      <c r="H55" s="14"/>
      <c r="I55" s="19"/>
      <c r="J55" s="19"/>
      <c r="K55" s="19"/>
      <c r="L55" s="19"/>
      <c r="M55" s="19"/>
      <c r="N55" s="19"/>
      <c r="O55" s="14" t="e">
        <f t="shared" si="33"/>
        <v>#DIV/0!</v>
      </c>
      <c r="P55" s="14" t="e">
        <f t="shared" si="34"/>
        <v>#DIV/0!</v>
      </c>
      <c r="Q55" s="14" t="e">
        <f t="shared" si="35"/>
        <v>#DIV/0!</v>
      </c>
      <c r="R55" s="14" t="e">
        <f t="shared" ref="R55" si="38">N53/K53</f>
        <v>#DIV/0!</v>
      </c>
      <c r="S55" s="24" t="e">
        <f t="shared" si="37"/>
        <v>#DIV/0!</v>
      </c>
      <c r="T55" s="24" t="e">
        <f t="shared" si="37"/>
        <v>#DIV/0!</v>
      </c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 t="e">
        <f t="shared" si="15"/>
        <v>#DIV/0!</v>
      </c>
      <c r="AF55" s="19"/>
      <c r="AG55" s="23" t="e">
        <f t="shared" si="1"/>
        <v>#DIV/0!</v>
      </c>
      <c r="AH55" s="19"/>
      <c r="AI55" s="23" t="e">
        <f t="shared" si="2"/>
        <v>#DIV/0!</v>
      </c>
      <c r="AJ55" s="23" t="e">
        <f t="shared" si="3"/>
        <v>#DIV/0!</v>
      </c>
    </row>
    <row r="56" spans="1:37" ht="15.6">
      <c r="A56" s="39" t="s">
        <v>31</v>
      </c>
      <c r="H56" s="31">
        <f>SUM(H46:H55)</f>
        <v>7</v>
      </c>
      <c r="I56" s="29">
        <f t="shared" ref="I56:N56" si="39">SUM(I46:I55)</f>
        <v>1945</v>
      </c>
      <c r="J56" s="29">
        <f t="shared" si="39"/>
        <v>1822</v>
      </c>
      <c r="K56" s="29">
        <f t="shared" si="39"/>
        <v>56</v>
      </c>
      <c r="L56" s="29">
        <f t="shared" si="39"/>
        <v>60</v>
      </c>
      <c r="M56" s="29">
        <f t="shared" si="39"/>
        <v>2008</v>
      </c>
      <c r="N56" s="29">
        <f t="shared" si="39"/>
        <v>1905</v>
      </c>
      <c r="O56" s="30">
        <f t="shared" si="4"/>
        <v>32.416666666666664</v>
      </c>
      <c r="P56" s="30">
        <f t="shared" si="5"/>
        <v>32.535714285714285</v>
      </c>
      <c r="Q56" s="30">
        <f t="shared" si="6"/>
        <v>33.466666666666669</v>
      </c>
      <c r="R56" s="30">
        <f>N56/K56</f>
        <v>34.017857142857146</v>
      </c>
      <c r="S56" s="30">
        <f t="shared" si="31"/>
        <v>5.8117529880478083</v>
      </c>
      <c r="T56" s="30">
        <f t="shared" si="31"/>
        <v>5.7385826771653541</v>
      </c>
      <c r="U56" s="29">
        <f t="shared" ref="U56:AD56" si="40">SUM(U46:U55)</f>
        <v>5</v>
      </c>
      <c r="V56" s="29">
        <f t="shared" si="40"/>
        <v>6</v>
      </c>
      <c r="W56" s="29">
        <f t="shared" si="40"/>
        <v>2</v>
      </c>
      <c r="X56" s="29">
        <f t="shared" si="40"/>
        <v>0</v>
      </c>
      <c r="Y56" s="29">
        <f t="shared" si="40"/>
        <v>14</v>
      </c>
      <c r="Z56" s="29">
        <f t="shared" si="40"/>
        <v>11</v>
      </c>
      <c r="AA56" s="29">
        <f t="shared" si="40"/>
        <v>5</v>
      </c>
      <c r="AB56" s="29">
        <f t="shared" si="40"/>
        <v>1</v>
      </c>
      <c r="AC56" s="29">
        <f t="shared" si="40"/>
        <v>7</v>
      </c>
      <c r="AD56" s="29">
        <f t="shared" si="40"/>
        <v>15</v>
      </c>
      <c r="AE56" s="31">
        <f t="shared" si="15"/>
        <v>277.85714285714283</v>
      </c>
      <c r="AF56" s="29">
        <f>SUM(AF46:AF55)</f>
        <v>182</v>
      </c>
      <c r="AG56" s="32">
        <f t="shared" si="1"/>
        <v>0.374293059125964</v>
      </c>
      <c r="AH56" s="29">
        <f>SUM(AH46:AH55)</f>
        <v>51</v>
      </c>
      <c r="AI56" s="32">
        <f t="shared" si="2"/>
        <v>0.15732647814910025</v>
      </c>
      <c r="AJ56" s="32">
        <f t="shared" si="3"/>
        <v>0.53161953727506428</v>
      </c>
    </row>
    <row r="57" spans="1:37">
      <c r="H57" s="41"/>
      <c r="I57" s="42"/>
      <c r="J57" s="42"/>
      <c r="K57" s="42"/>
      <c r="L57" s="42"/>
      <c r="M57" s="42"/>
      <c r="N57" s="42"/>
      <c r="O57" s="38"/>
      <c r="P57" s="38"/>
      <c r="Q57" s="38"/>
      <c r="R57" s="38"/>
      <c r="S57" s="38"/>
      <c r="T57" s="38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1"/>
      <c r="AF57" s="42"/>
      <c r="AG57" s="43"/>
      <c r="AH57" s="42"/>
      <c r="AI57" s="43"/>
      <c r="AJ57" s="43"/>
    </row>
    <row r="58" spans="1:37">
      <c r="A58" s="44" t="s">
        <v>36</v>
      </c>
      <c r="H58" s="10" t="s">
        <v>0</v>
      </c>
      <c r="I58" s="11" t="s">
        <v>1</v>
      </c>
      <c r="J58" s="11" t="s">
        <v>1</v>
      </c>
      <c r="K58" s="12" t="s">
        <v>2</v>
      </c>
      <c r="L58" s="12" t="s">
        <v>3</v>
      </c>
      <c r="M58" s="11" t="s">
        <v>4</v>
      </c>
      <c r="N58" s="11" t="s">
        <v>4</v>
      </c>
      <c r="O58" s="11" t="s">
        <v>5</v>
      </c>
      <c r="P58" s="11" t="s">
        <v>5</v>
      </c>
      <c r="Q58" s="11" t="s">
        <v>6</v>
      </c>
      <c r="R58" s="11" t="s">
        <v>6</v>
      </c>
      <c r="S58" s="11" t="s">
        <v>7</v>
      </c>
      <c r="T58" s="11" t="s">
        <v>7</v>
      </c>
      <c r="U58" s="13" t="s">
        <v>8</v>
      </c>
      <c r="V58" s="13" t="s">
        <v>9</v>
      </c>
      <c r="W58" s="13" t="s">
        <v>10</v>
      </c>
      <c r="X58" s="13" t="s">
        <v>11</v>
      </c>
      <c r="Y58" s="11" t="s">
        <v>12</v>
      </c>
      <c r="Z58" s="11" t="s">
        <v>13</v>
      </c>
      <c r="AA58" s="11" t="s">
        <v>14</v>
      </c>
      <c r="AB58" s="11" t="s">
        <v>15</v>
      </c>
      <c r="AC58" s="11" t="s">
        <v>16</v>
      </c>
      <c r="AD58" s="11" t="s">
        <v>17</v>
      </c>
      <c r="AE58" s="11" t="s">
        <v>18</v>
      </c>
      <c r="AF58" s="10" t="s">
        <v>19</v>
      </c>
      <c r="AG58" s="10" t="s">
        <v>20</v>
      </c>
      <c r="AH58" s="10" t="s">
        <v>21</v>
      </c>
      <c r="AI58" s="10" t="s">
        <v>20</v>
      </c>
      <c r="AJ58" s="10" t="s">
        <v>22</v>
      </c>
    </row>
    <row r="59" spans="1:37">
      <c r="H59" s="14"/>
      <c r="I59" s="11" t="s">
        <v>23</v>
      </c>
      <c r="J59" s="11" t="s">
        <v>24</v>
      </c>
      <c r="K59" s="15" t="s">
        <v>25</v>
      </c>
      <c r="L59" s="15" t="s">
        <v>26</v>
      </c>
      <c r="M59" s="11" t="s">
        <v>27</v>
      </c>
      <c r="N59" s="11" t="s">
        <v>28</v>
      </c>
      <c r="O59" s="11" t="s">
        <v>23</v>
      </c>
      <c r="P59" s="11" t="s">
        <v>24</v>
      </c>
      <c r="Q59" s="11" t="s">
        <v>29</v>
      </c>
      <c r="R59" s="11" t="s">
        <v>30</v>
      </c>
      <c r="S59" s="11" t="s">
        <v>23</v>
      </c>
      <c r="T59" s="11" t="s">
        <v>24</v>
      </c>
      <c r="U59" s="16"/>
      <c r="V59" s="16"/>
      <c r="W59" s="16"/>
      <c r="X59" s="16"/>
      <c r="Y59" s="17"/>
      <c r="Z59" s="17"/>
      <c r="AA59" s="17"/>
      <c r="AB59" s="17"/>
      <c r="AC59" s="17"/>
      <c r="AD59" s="17"/>
      <c r="AE59" s="18"/>
      <c r="AF59" s="19"/>
      <c r="AG59" s="19"/>
      <c r="AH59" s="18"/>
      <c r="AI59" s="18"/>
      <c r="AJ59" s="18"/>
    </row>
    <row r="60" spans="1:37">
      <c r="H60" s="26">
        <v>1</v>
      </c>
      <c r="I60" s="19">
        <v>147</v>
      </c>
      <c r="J60" s="19">
        <v>150</v>
      </c>
      <c r="K60" s="19">
        <v>2</v>
      </c>
      <c r="L60" s="19">
        <v>10</v>
      </c>
      <c r="M60" s="19">
        <v>206</v>
      </c>
      <c r="N60" s="19">
        <v>141</v>
      </c>
      <c r="O60" s="14">
        <f t="shared" si="4"/>
        <v>14.7</v>
      </c>
      <c r="P60" s="14">
        <f t="shared" si="5"/>
        <v>75</v>
      </c>
      <c r="Q60" s="14">
        <f t="shared" si="6"/>
        <v>20.6</v>
      </c>
      <c r="R60" s="14">
        <f>N60/K60</f>
        <v>70.5</v>
      </c>
      <c r="S60" s="24">
        <f t="shared" si="31"/>
        <v>4.2815533980582519</v>
      </c>
      <c r="T60" s="24">
        <f t="shared" si="31"/>
        <v>6.3829787234042552</v>
      </c>
      <c r="U60" s="19">
        <v>0</v>
      </c>
      <c r="V60" s="19">
        <v>0</v>
      </c>
      <c r="W60" s="19">
        <v>0</v>
      </c>
      <c r="X60" s="19">
        <v>0</v>
      </c>
      <c r="Y60" s="16">
        <v>1</v>
      </c>
      <c r="Z60" s="16">
        <v>1</v>
      </c>
      <c r="AA60" s="16">
        <v>0</v>
      </c>
      <c r="AB60" s="16">
        <v>1</v>
      </c>
      <c r="AC60" s="16">
        <v>0</v>
      </c>
      <c r="AD60" s="16">
        <v>0</v>
      </c>
      <c r="AE60" s="19">
        <f t="shared" si="15"/>
        <v>147</v>
      </c>
      <c r="AF60" s="19">
        <v>13</v>
      </c>
      <c r="AG60" s="23">
        <f t="shared" si="1"/>
        <v>0.35374149659863946</v>
      </c>
      <c r="AH60" s="19">
        <v>1</v>
      </c>
      <c r="AI60" s="23">
        <f t="shared" si="2"/>
        <v>4.0816326530612242E-2</v>
      </c>
      <c r="AJ60" s="23">
        <f t="shared" si="3"/>
        <v>0.39455782312925169</v>
      </c>
    </row>
    <row r="61" spans="1:37">
      <c r="H61" s="26">
        <v>1</v>
      </c>
      <c r="I61" s="19">
        <v>308</v>
      </c>
      <c r="J61" s="19">
        <v>306</v>
      </c>
      <c r="K61" s="19">
        <v>10</v>
      </c>
      <c r="L61" s="19">
        <v>5</v>
      </c>
      <c r="M61" s="19">
        <v>300</v>
      </c>
      <c r="N61" s="19">
        <v>300</v>
      </c>
      <c r="O61" s="14">
        <f t="shared" si="4"/>
        <v>61.6</v>
      </c>
      <c r="P61" s="14">
        <f t="shared" si="5"/>
        <v>30.6</v>
      </c>
      <c r="Q61" s="14">
        <f t="shared" si="6"/>
        <v>60</v>
      </c>
      <c r="R61" s="14">
        <f t="shared" ref="R61:R82" si="41">N60/K60</f>
        <v>70.5</v>
      </c>
      <c r="S61" s="24">
        <f t="shared" si="31"/>
        <v>6.16</v>
      </c>
      <c r="T61" s="24">
        <f t="shared" si="31"/>
        <v>6.12</v>
      </c>
      <c r="U61" s="17">
        <v>1</v>
      </c>
      <c r="V61" s="17">
        <v>1</v>
      </c>
      <c r="W61" s="17">
        <v>0</v>
      </c>
      <c r="X61" s="17">
        <v>0</v>
      </c>
      <c r="Y61" s="17">
        <v>2</v>
      </c>
      <c r="Z61" s="17">
        <v>3</v>
      </c>
      <c r="AA61" s="17">
        <v>1</v>
      </c>
      <c r="AB61" s="17">
        <v>1</v>
      </c>
      <c r="AC61" s="17">
        <v>2</v>
      </c>
      <c r="AD61" s="17">
        <v>0</v>
      </c>
      <c r="AE61" s="19">
        <f t="shared" si="15"/>
        <v>308</v>
      </c>
      <c r="AF61" s="19">
        <v>32</v>
      </c>
      <c r="AG61" s="23">
        <f t="shared" si="1"/>
        <v>0.41558441558441561</v>
      </c>
      <c r="AH61" s="19">
        <v>2</v>
      </c>
      <c r="AI61" s="23">
        <f t="shared" si="2"/>
        <v>3.896103896103896E-2</v>
      </c>
      <c r="AJ61" s="23">
        <f t="shared" si="3"/>
        <v>0.45454545454545459</v>
      </c>
    </row>
    <row r="62" spans="1:37">
      <c r="H62" s="27">
        <v>1</v>
      </c>
      <c r="I62" s="17">
        <v>154</v>
      </c>
      <c r="J62" s="17">
        <v>158</v>
      </c>
      <c r="K62" s="17">
        <v>7</v>
      </c>
      <c r="L62" s="17">
        <v>10</v>
      </c>
      <c r="M62" s="17">
        <v>266</v>
      </c>
      <c r="N62" s="17">
        <v>267</v>
      </c>
      <c r="O62" s="14">
        <f t="shared" si="4"/>
        <v>15.4</v>
      </c>
      <c r="P62" s="14">
        <f t="shared" si="5"/>
        <v>22.571428571428573</v>
      </c>
      <c r="Q62" s="14">
        <f t="shared" si="6"/>
        <v>26.6</v>
      </c>
      <c r="R62" s="14">
        <f t="shared" si="41"/>
        <v>30</v>
      </c>
      <c r="S62" s="24">
        <f t="shared" si="31"/>
        <v>3.4736842105263155</v>
      </c>
      <c r="T62" s="24">
        <f t="shared" si="31"/>
        <v>3.5505617977528088</v>
      </c>
      <c r="U62" s="19">
        <v>0</v>
      </c>
      <c r="V62" s="19">
        <v>0</v>
      </c>
      <c r="W62" s="19">
        <v>0</v>
      </c>
      <c r="X62" s="19">
        <v>0</v>
      </c>
      <c r="Y62" s="16">
        <v>0</v>
      </c>
      <c r="Z62" s="16">
        <v>1</v>
      </c>
      <c r="AA62" s="16">
        <v>0</v>
      </c>
      <c r="AB62" s="16">
        <v>0</v>
      </c>
      <c r="AC62" s="16">
        <v>0</v>
      </c>
      <c r="AD62" s="16">
        <v>0</v>
      </c>
      <c r="AE62" s="16">
        <f t="shared" si="15"/>
        <v>154</v>
      </c>
      <c r="AF62" s="16">
        <v>18</v>
      </c>
      <c r="AG62" s="35">
        <f t="shared" si="1"/>
        <v>0.46753246753246752</v>
      </c>
      <c r="AH62" s="16">
        <v>0</v>
      </c>
      <c r="AI62" s="35">
        <f t="shared" si="2"/>
        <v>0</v>
      </c>
      <c r="AJ62" s="35">
        <f t="shared" si="3"/>
        <v>0.46753246753246752</v>
      </c>
      <c r="AK62" s="21"/>
    </row>
    <row r="63" spans="1:37">
      <c r="H63" s="26">
        <v>1</v>
      </c>
      <c r="I63" s="17">
        <v>216</v>
      </c>
      <c r="J63" s="17">
        <v>215</v>
      </c>
      <c r="K63" s="17">
        <v>8</v>
      </c>
      <c r="L63" s="17">
        <v>7</v>
      </c>
      <c r="M63" s="17">
        <v>284</v>
      </c>
      <c r="N63" s="17">
        <v>300</v>
      </c>
      <c r="O63" s="14">
        <f t="shared" si="4"/>
        <v>30.857142857142858</v>
      </c>
      <c r="P63" s="14">
        <f t="shared" si="5"/>
        <v>26.875</v>
      </c>
      <c r="Q63" s="14">
        <f t="shared" si="6"/>
        <v>40.571428571428569</v>
      </c>
      <c r="R63" s="14">
        <f t="shared" si="41"/>
        <v>38.142857142857146</v>
      </c>
      <c r="S63" s="24">
        <f t="shared" si="31"/>
        <v>4.563380281690141</v>
      </c>
      <c r="T63" s="24">
        <f t="shared" si="31"/>
        <v>4.3</v>
      </c>
      <c r="U63" s="19">
        <v>0</v>
      </c>
      <c r="V63" s="19">
        <v>1</v>
      </c>
      <c r="W63" s="19">
        <v>0</v>
      </c>
      <c r="X63" s="19">
        <v>1</v>
      </c>
      <c r="Y63" s="16">
        <v>1</v>
      </c>
      <c r="Z63" s="16">
        <v>0</v>
      </c>
      <c r="AA63" s="16">
        <v>0</v>
      </c>
      <c r="AB63" s="16">
        <v>0</v>
      </c>
      <c r="AC63" s="16">
        <v>2</v>
      </c>
      <c r="AD63" s="16">
        <v>2</v>
      </c>
      <c r="AE63" s="16">
        <f t="shared" si="15"/>
        <v>216</v>
      </c>
      <c r="AF63" s="16">
        <v>23</v>
      </c>
      <c r="AG63" s="35">
        <f t="shared" si="1"/>
        <v>0.42592592592592593</v>
      </c>
      <c r="AH63" s="16">
        <v>4</v>
      </c>
      <c r="AI63" s="35">
        <f t="shared" si="2"/>
        <v>0.1111111111111111</v>
      </c>
      <c r="AJ63" s="35">
        <f t="shared" si="3"/>
        <v>0.53703703703703698</v>
      </c>
      <c r="AK63" s="21"/>
    </row>
    <row r="64" spans="1:37">
      <c r="H64" s="26">
        <v>1</v>
      </c>
      <c r="I64" s="17">
        <v>202</v>
      </c>
      <c r="J64" s="17">
        <v>200</v>
      </c>
      <c r="K64" s="17">
        <v>10</v>
      </c>
      <c r="L64" s="17">
        <v>3</v>
      </c>
      <c r="M64" s="17">
        <v>240</v>
      </c>
      <c r="N64" s="17">
        <v>282</v>
      </c>
      <c r="O64" s="14">
        <f t="shared" si="4"/>
        <v>67.333333333333329</v>
      </c>
      <c r="P64" s="14">
        <f t="shared" si="5"/>
        <v>20</v>
      </c>
      <c r="Q64" s="14">
        <f t="shared" si="6"/>
        <v>80</v>
      </c>
      <c r="R64" s="14">
        <f t="shared" si="41"/>
        <v>37.5</v>
      </c>
      <c r="S64" s="24">
        <f t="shared" si="31"/>
        <v>5.05</v>
      </c>
      <c r="T64" s="24">
        <f t="shared" si="31"/>
        <v>4.2553191489361701</v>
      </c>
      <c r="U64" s="19">
        <v>0</v>
      </c>
      <c r="V64" s="19">
        <v>1</v>
      </c>
      <c r="W64" s="19">
        <v>0</v>
      </c>
      <c r="X64" s="19">
        <v>0</v>
      </c>
      <c r="Y64" s="19">
        <v>2</v>
      </c>
      <c r="Z64" s="19">
        <v>2</v>
      </c>
      <c r="AA64" s="19">
        <v>0</v>
      </c>
      <c r="AB64" s="19">
        <v>1</v>
      </c>
      <c r="AC64" s="16">
        <v>2</v>
      </c>
      <c r="AD64" s="16">
        <v>1</v>
      </c>
      <c r="AE64" s="16">
        <f t="shared" si="15"/>
        <v>202</v>
      </c>
      <c r="AF64" s="16">
        <v>23</v>
      </c>
      <c r="AG64" s="35">
        <f t="shared" si="1"/>
        <v>0.45544554455445546</v>
      </c>
      <c r="AH64" s="16">
        <v>3</v>
      </c>
      <c r="AI64" s="35">
        <f t="shared" si="2"/>
        <v>8.9108910891089105E-2</v>
      </c>
      <c r="AJ64" s="35">
        <f t="shared" si="3"/>
        <v>0.54455445544554459</v>
      </c>
      <c r="AK64" s="21"/>
    </row>
    <row r="65" spans="1:37">
      <c r="H65" s="26">
        <v>1</v>
      </c>
      <c r="I65" s="17">
        <v>297</v>
      </c>
      <c r="J65" s="17">
        <v>302</v>
      </c>
      <c r="K65" s="17">
        <v>7</v>
      </c>
      <c r="L65" s="17">
        <v>9</v>
      </c>
      <c r="M65" s="17">
        <v>300</v>
      </c>
      <c r="N65" s="17">
        <v>300</v>
      </c>
      <c r="O65" s="14">
        <f t="shared" si="4"/>
        <v>33</v>
      </c>
      <c r="P65" s="14">
        <f t="shared" si="5"/>
        <v>43.142857142857146</v>
      </c>
      <c r="Q65" s="14">
        <f t="shared" si="6"/>
        <v>33.333333333333336</v>
      </c>
      <c r="R65" s="14">
        <f t="shared" si="41"/>
        <v>28.2</v>
      </c>
      <c r="S65" s="24">
        <f t="shared" si="31"/>
        <v>5.94</v>
      </c>
      <c r="T65" s="24">
        <f t="shared" si="31"/>
        <v>6.04</v>
      </c>
      <c r="U65" s="19">
        <v>1</v>
      </c>
      <c r="V65" s="19">
        <v>1</v>
      </c>
      <c r="W65" s="19">
        <v>0</v>
      </c>
      <c r="X65" s="19">
        <v>0</v>
      </c>
      <c r="Y65" s="19">
        <v>1</v>
      </c>
      <c r="Z65" s="19">
        <v>2</v>
      </c>
      <c r="AA65" s="19">
        <v>0</v>
      </c>
      <c r="AB65" s="19">
        <v>0</v>
      </c>
      <c r="AC65" s="16">
        <v>2</v>
      </c>
      <c r="AD65" s="16">
        <v>3</v>
      </c>
      <c r="AE65" s="16">
        <f t="shared" si="15"/>
        <v>297</v>
      </c>
      <c r="AF65" s="16">
        <v>28</v>
      </c>
      <c r="AG65" s="35">
        <f t="shared" si="1"/>
        <v>0.37710437710437711</v>
      </c>
      <c r="AH65" s="16">
        <v>6</v>
      </c>
      <c r="AI65" s="35">
        <f t="shared" si="2"/>
        <v>0.12121212121212122</v>
      </c>
      <c r="AJ65" s="35">
        <f t="shared" si="3"/>
        <v>0.49831649831649832</v>
      </c>
      <c r="AK65" s="21"/>
    </row>
    <row r="66" spans="1:37">
      <c r="H66" s="27">
        <v>1</v>
      </c>
      <c r="I66" s="36">
        <v>224</v>
      </c>
      <c r="J66" s="36">
        <v>220</v>
      </c>
      <c r="K66" s="36">
        <v>10</v>
      </c>
      <c r="L66" s="36">
        <v>6</v>
      </c>
      <c r="M66" s="36">
        <v>267</v>
      </c>
      <c r="N66" s="36">
        <v>291</v>
      </c>
      <c r="O66" s="24">
        <f t="shared" si="4"/>
        <v>37.333333333333336</v>
      </c>
      <c r="P66" s="24">
        <f t="shared" si="5"/>
        <v>22</v>
      </c>
      <c r="Q66" s="24">
        <f t="shared" si="6"/>
        <v>44.5</v>
      </c>
      <c r="R66" s="24">
        <f t="shared" si="41"/>
        <v>42.857142857142854</v>
      </c>
      <c r="S66" s="24">
        <f t="shared" si="31"/>
        <v>5.0337078651685392</v>
      </c>
      <c r="T66" s="24">
        <f t="shared" si="31"/>
        <v>4.536082474226804</v>
      </c>
      <c r="U66" s="16">
        <v>0</v>
      </c>
      <c r="V66" s="16">
        <v>1</v>
      </c>
      <c r="W66" s="16">
        <v>0</v>
      </c>
      <c r="X66" s="16">
        <v>0</v>
      </c>
      <c r="Y66" s="16">
        <v>1</v>
      </c>
      <c r="Z66" s="16">
        <v>1</v>
      </c>
      <c r="AA66" s="16">
        <v>1</v>
      </c>
      <c r="AB66" s="16">
        <v>0</v>
      </c>
      <c r="AC66" s="16">
        <v>0</v>
      </c>
      <c r="AD66" s="16">
        <v>1</v>
      </c>
      <c r="AE66" s="16">
        <f t="shared" si="15"/>
        <v>224</v>
      </c>
      <c r="AF66" s="16">
        <v>26</v>
      </c>
      <c r="AG66" s="35">
        <f t="shared" si="1"/>
        <v>0.4642857142857143</v>
      </c>
      <c r="AH66" s="16">
        <v>4</v>
      </c>
      <c r="AI66" s="35">
        <f t="shared" si="2"/>
        <v>0.10714285714285714</v>
      </c>
      <c r="AJ66" s="35">
        <f t="shared" si="3"/>
        <v>0.5714285714285714</v>
      </c>
    </row>
    <row r="67" spans="1:37">
      <c r="H67" s="26">
        <v>1</v>
      </c>
      <c r="I67" s="17">
        <v>240</v>
      </c>
      <c r="J67" s="17">
        <v>239</v>
      </c>
      <c r="K67" s="17">
        <v>8</v>
      </c>
      <c r="L67" s="17">
        <v>2</v>
      </c>
      <c r="M67" s="17">
        <v>276</v>
      </c>
      <c r="N67" s="17">
        <v>300</v>
      </c>
      <c r="O67" s="14">
        <f t="shared" si="4"/>
        <v>120</v>
      </c>
      <c r="P67" s="14">
        <f t="shared" si="5"/>
        <v>29.875</v>
      </c>
      <c r="Q67" s="14">
        <f t="shared" si="6"/>
        <v>138</v>
      </c>
      <c r="R67" s="14">
        <f t="shared" si="41"/>
        <v>29.1</v>
      </c>
      <c r="S67" s="24">
        <f t="shared" si="31"/>
        <v>5.2173913043478262</v>
      </c>
      <c r="T67" s="24">
        <f t="shared" si="31"/>
        <v>4.78</v>
      </c>
      <c r="U67" s="19">
        <v>0</v>
      </c>
      <c r="V67" s="19">
        <v>1</v>
      </c>
      <c r="W67" s="19">
        <v>0</v>
      </c>
      <c r="X67" s="19">
        <v>0</v>
      </c>
      <c r="Y67" s="19">
        <v>3</v>
      </c>
      <c r="Z67" s="19">
        <v>1</v>
      </c>
      <c r="AA67" s="19">
        <v>0</v>
      </c>
      <c r="AB67" s="19">
        <v>0</v>
      </c>
      <c r="AC67" s="19">
        <v>3</v>
      </c>
      <c r="AD67" s="19">
        <v>2</v>
      </c>
      <c r="AE67" s="19">
        <f t="shared" si="15"/>
        <v>240</v>
      </c>
      <c r="AF67" s="19">
        <v>30</v>
      </c>
      <c r="AG67" s="23">
        <f t="shared" si="1"/>
        <v>0.5</v>
      </c>
      <c r="AH67" s="19">
        <v>4</v>
      </c>
      <c r="AI67" s="23">
        <f t="shared" si="2"/>
        <v>0.1</v>
      </c>
      <c r="AJ67" s="23">
        <f t="shared" si="3"/>
        <v>0.6</v>
      </c>
    </row>
    <row r="68" spans="1:37">
      <c r="H68" s="26">
        <v>1</v>
      </c>
      <c r="I68" s="17">
        <v>233</v>
      </c>
      <c r="J68" s="17">
        <v>232</v>
      </c>
      <c r="K68" s="17">
        <v>9</v>
      </c>
      <c r="L68" s="17">
        <v>6</v>
      </c>
      <c r="M68" s="17">
        <v>296</v>
      </c>
      <c r="N68" s="17">
        <v>300</v>
      </c>
      <c r="O68" s="14">
        <f t="shared" si="4"/>
        <v>38.833333333333336</v>
      </c>
      <c r="P68" s="14">
        <f t="shared" si="5"/>
        <v>25.777777777777779</v>
      </c>
      <c r="Q68" s="14">
        <f t="shared" si="6"/>
        <v>49.333333333333336</v>
      </c>
      <c r="R68" s="14">
        <f t="shared" si="41"/>
        <v>37.5</v>
      </c>
      <c r="S68" s="24">
        <f t="shared" si="31"/>
        <v>4.7229729729729728</v>
      </c>
      <c r="T68" s="24">
        <f t="shared" si="31"/>
        <v>4.6399999999999997</v>
      </c>
      <c r="U68" s="19">
        <v>0</v>
      </c>
      <c r="V68" s="19">
        <v>1</v>
      </c>
      <c r="W68" s="19">
        <v>0</v>
      </c>
      <c r="X68" s="19">
        <v>0</v>
      </c>
      <c r="Y68" s="19">
        <v>1</v>
      </c>
      <c r="Z68" s="19">
        <v>2</v>
      </c>
      <c r="AA68" s="19">
        <v>0</v>
      </c>
      <c r="AB68" s="19">
        <v>1</v>
      </c>
      <c r="AC68" s="19">
        <v>1</v>
      </c>
      <c r="AD68" s="19">
        <v>1</v>
      </c>
      <c r="AE68" s="19">
        <f t="shared" si="15"/>
        <v>233</v>
      </c>
      <c r="AF68" s="19">
        <v>20</v>
      </c>
      <c r="AG68" s="23">
        <f t="shared" si="1"/>
        <v>0.34334763948497854</v>
      </c>
      <c r="AH68" s="19">
        <v>3</v>
      </c>
      <c r="AI68" s="23">
        <f t="shared" si="2"/>
        <v>7.7253218884120178E-2</v>
      </c>
      <c r="AJ68" s="23">
        <f t="shared" si="3"/>
        <v>0.42060085836909872</v>
      </c>
    </row>
    <row r="69" spans="1:37">
      <c r="H69" s="51"/>
      <c r="I69" s="52"/>
      <c r="J69" s="52"/>
      <c r="K69" s="52"/>
      <c r="L69" s="52"/>
      <c r="M69" s="52"/>
      <c r="N69" s="52"/>
      <c r="O69" s="47" t="e">
        <f t="shared" si="4"/>
        <v>#DIV/0!</v>
      </c>
      <c r="P69" s="47" t="e">
        <f t="shared" si="5"/>
        <v>#DIV/0!</v>
      </c>
      <c r="Q69" s="47" t="e">
        <f t="shared" si="6"/>
        <v>#DIV/0!</v>
      </c>
      <c r="R69" s="47">
        <f t="shared" si="41"/>
        <v>33.333333333333336</v>
      </c>
      <c r="S69" s="49" t="e">
        <f t="shared" si="31"/>
        <v>#DIV/0!</v>
      </c>
      <c r="T69" s="49" t="e">
        <f t="shared" si="31"/>
        <v>#DIV/0!</v>
      </c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 t="e">
        <f t="shared" si="15"/>
        <v>#DIV/0!</v>
      </c>
      <c r="AF69" s="48"/>
      <c r="AG69" s="50" t="e">
        <f t="shared" si="1"/>
        <v>#DIV/0!</v>
      </c>
      <c r="AH69" s="48"/>
      <c r="AI69" s="50" t="e">
        <f t="shared" si="2"/>
        <v>#DIV/0!</v>
      </c>
      <c r="AJ69" s="50" t="e">
        <f t="shared" si="3"/>
        <v>#DIV/0!</v>
      </c>
    </row>
    <row r="70" spans="1:37">
      <c r="H70" s="31">
        <f t="shared" ref="H70:N70" si="42">SUM(H60:H69)</f>
        <v>9</v>
      </c>
      <c r="I70" s="29">
        <f t="shared" si="42"/>
        <v>2021</v>
      </c>
      <c r="J70" s="29">
        <f t="shared" si="42"/>
        <v>2022</v>
      </c>
      <c r="K70" s="29">
        <f t="shared" si="42"/>
        <v>71</v>
      </c>
      <c r="L70" s="29">
        <f t="shared" si="42"/>
        <v>58</v>
      </c>
      <c r="M70" s="29">
        <f t="shared" si="42"/>
        <v>2435</v>
      </c>
      <c r="N70" s="29">
        <f t="shared" si="42"/>
        <v>2481</v>
      </c>
      <c r="O70" s="30">
        <f t="shared" si="4"/>
        <v>34.844827586206897</v>
      </c>
      <c r="P70" s="30">
        <f t="shared" si="5"/>
        <v>28.47887323943662</v>
      </c>
      <c r="Q70" s="30">
        <f t="shared" si="6"/>
        <v>41.982758620689658</v>
      </c>
      <c r="R70" s="30">
        <f>N70/K70</f>
        <v>34.943661971830984</v>
      </c>
      <c r="S70" s="30">
        <f t="shared" si="31"/>
        <v>4.9798767967145796</v>
      </c>
      <c r="T70" s="30">
        <f t="shared" si="31"/>
        <v>4.8899637243047156</v>
      </c>
      <c r="U70" s="29">
        <f t="shared" ref="U70:AD70" si="43">SUM(U60:U69)</f>
        <v>2</v>
      </c>
      <c r="V70" s="29">
        <f t="shared" si="43"/>
        <v>7</v>
      </c>
      <c r="W70" s="29">
        <f t="shared" si="43"/>
        <v>0</v>
      </c>
      <c r="X70" s="29">
        <f t="shared" si="43"/>
        <v>1</v>
      </c>
      <c r="Y70" s="29">
        <f t="shared" si="43"/>
        <v>12</v>
      </c>
      <c r="Z70" s="29">
        <f t="shared" si="43"/>
        <v>13</v>
      </c>
      <c r="AA70" s="29">
        <f t="shared" si="43"/>
        <v>2</v>
      </c>
      <c r="AB70" s="29">
        <f t="shared" si="43"/>
        <v>4</v>
      </c>
      <c r="AC70" s="29">
        <f t="shared" si="43"/>
        <v>12</v>
      </c>
      <c r="AD70" s="29">
        <f t="shared" si="43"/>
        <v>10</v>
      </c>
      <c r="AE70" s="31">
        <f t="shared" si="15"/>
        <v>224.55555555555554</v>
      </c>
      <c r="AF70" s="29">
        <f>SUM(AF60:AF69)</f>
        <v>213</v>
      </c>
      <c r="AG70" s="32">
        <f t="shared" si="1"/>
        <v>0.42157347847600196</v>
      </c>
      <c r="AH70" s="29">
        <f>SUM(AH60:AH69)</f>
        <v>27</v>
      </c>
      <c r="AI70" s="32">
        <f t="shared" si="2"/>
        <v>8.0158337456704601E-2</v>
      </c>
      <c r="AJ70" s="32">
        <f t="shared" si="3"/>
        <v>0.50173181593270655</v>
      </c>
    </row>
    <row r="71" spans="1:37">
      <c r="H71" s="41"/>
      <c r="I71" s="42"/>
      <c r="J71" s="42"/>
      <c r="K71" s="42"/>
      <c r="L71" s="42"/>
      <c r="M71" s="42"/>
      <c r="N71" s="42"/>
      <c r="O71" s="38"/>
      <c r="P71" s="38"/>
      <c r="Q71" s="38"/>
      <c r="R71" s="38"/>
      <c r="S71" s="38"/>
      <c r="T71" s="38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1"/>
      <c r="AF71" s="42"/>
      <c r="AG71" s="43"/>
      <c r="AH71" s="42"/>
      <c r="AI71" s="43"/>
      <c r="AJ71" s="43"/>
    </row>
    <row r="72" spans="1:37" ht="15.6">
      <c r="A72" s="39" t="s">
        <v>37</v>
      </c>
      <c r="H72" s="10" t="s">
        <v>0</v>
      </c>
      <c r="I72" s="11" t="s">
        <v>1</v>
      </c>
      <c r="J72" s="11" t="s">
        <v>1</v>
      </c>
      <c r="K72" s="12" t="s">
        <v>2</v>
      </c>
      <c r="L72" s="12" t="s">
        <v>3</v>
      </c>
      <c r="M72" s="11" t="s">
        <v>4</v>
      </c>
      <c r="N72" s="11" t="s">
        <v>4</v>
      </c>
      <c r="O72" s="11" t="s">
        <v>5</v>
      </c>
      <c r="P72" s="11" t="s">
        <v>5</v>
      </c>
      <c r="Q72" s="11" t="s">
        <v>6</v>
      </c>
      <c r="R72" s="11" t="s">
        <v>6</v>
      </c>
      <c r="S72" s="11" t="s">
        <v>7</v>
      </c>
      <c r="T72" s="11" t="s">
        <v>7</v>
      </c>
      <c r="U72" s="13" t="s">
        <v>8</v>
      </c>
      <c r="V72" s="13" t="s">
        <v>9</v>
      </c>
      <c r="W72" s="13" t="s">
        <v>10</v>
      </c>
      <c r="X72" s="13" t="s">
        <v>11</v>
      </c>
      <c r="Y72" s="11" t="s">
        <v>12</v>
      </c>
      <c r="Z72" s="11" t="s">
        <v>13</v>
      </c>
      <c r="AA72" s="11" t="s">
        <v>14</v>
      </c>
      <c r="AB72" s="11" t="s">
        <v>15</v>
      </c>
      <c r="AC72" s="11" t="s">
        <v>16</v>
      </c>
      <c r="AD72" s="11" t="s">
        <v>17</v>
      </c>
      <c r="AE72" s="11" t="s">
        <v>18</v>
      </c>
      <c r="AF72" s="10" t="s">
        <v>19</v>
      </c>
      <c r="AG72" s="10" t="s">
        <v>20</v>
      </c>
      <c r="AH72" s="10" t="s">
        <v>21</v>
      </c>
      <c r="AI72" s="10" t="s">
        <v>20</v>
      </c>
      <c r="AJ72" s="10" t="s">
        <v>22</v>
      </c>
    </row>
    <row r="73" spans="1:37" ht="15.6">
      <c r="A73" s="39"/>
      <c r="H73" s="14"/>
      <c r="I73" s="11" t="s">
        <v>23</v>
      </c>
      <c r="J73" s="11" t="s">
        <v>24</v>
      </c>
      <c r="K73" s="15" t="s">
        <v>25</v>
      </c>
      <c r="L73" s="15" t="s">
        <v>26</v>
      </c>
      <c r="M73" s="11" t="s">
        <v>27</v>
      </c>
      <c r="N73" s="11" t="s">
        <v>28</v>
      </c>
      <c r="O73" s="11" t="s">
        <v>23</v>
      </c>
      <c r="P73" s="11" t="s">
        <v>24</v>
      </c>
      <c r="Q73" s="11" t="s">
        <v>29</v>
      </c>
      <c r="R73" s="11" t="s">
        <v>30</v>
      </c>
      <c r="S73" s="11" t="s">
        <v>23</v>
      </c>
      <c r="T73" s="11" t="s">
        <v>24</v>
      </c>
      <c r="U73" s="16"/>
      <c r="V73" s="16"/>
      <c r="W73" s="16"/>
      <c r="X73" s="16"/>
      <c r="Y73" s="17"/>
      <c r="Z73" s="17"/>
      <c r="AA73" s="17"/>
      <c r="AB73" s="17"/>
      <c r="AC73" s="17"/>
      <c r="AD73" s="17"/>
      <c r="AE73" s="18"/>
      <c r="AF73" s="19"/>
      <c r="AG73" s="19"/>
      <c r="AH73" s="18"/>
      <c r="AI73" s="18"/>
      <c r="AJ73" s="18"/>
    </row>
    <row r="74" spans="1:37" ht="15.6">
      <c r="A74" s="39"/>
      <c r="H74" s="26">
        <v>1</v>
      </c>
      <c r="I74" s="17">
        <v>196</v>
      </c>
      <c r="J74" s="17">
        <v>195</v>
      </c>
      <c r="K74" s="17">
        <v>10</v>
      </c>
      <c r="L74" s="17">
        <v>3</v>
      </c>
      <c r="M74" s="17">
        <v>231</v>
      </c>
      <c r="N74" s="17">
        <v>268</v>
      </c>
      <c r="O74" s="14">
        <f t="shared" si="4"/>
        <v>65.333333333333329</v>
      </c>
      <c r="P74" s="14">
        <f t="shared" si="5"/>
        <v>19.5</v>
      </c>
      <c r="Q74" s="14">
        <f t="shared" si="6"/>
        <v>77</v>
      </c>
      <c r="R74" s="14">
        <f>N70/K70</f>
        <v>34.943661971830984</v>
      </c>
      <c r="S74" s="24">
        <f t="shared" si="31"/>
        <v>5.0909090909090908</v>
      </c>
      <c r="T74" s="24">
        <f t="shared" si="31"/>
        <v>4.3656716417910451</v>
      </c>
      <c r="U74" s="19">
        <v>0</v>
      </c>
      <c r="V74" s="19">
        <v>0</v>
      </c>
      <c r="W74" s="19">
        <v>0</v>
      </c>
      <c r="X74" s="16">
        <v>0</v>
      </c>
      <c r="Y74" s="16">
        <v>1</v>
      </c>
      <c r="Z74" s="16">
        <v>1</v>
      </c>
      <c r="AA74" s="16">
        <v>0</v>
      </c>
      <c r="AB74" s="16">
        <v>0</v>
      </c>
      <c r="AC74" s="16">
        <v>2</v>
      </c>
      <c r="AD74" s="16">
        <v>1</v>
      </c>
      <c r="AE74" s="16">
        <f t="shared" si="15"/>
        <v>196</v>
      </c>
      <c r="AF74" s="16">
        <v>18</v>
      </c>
      <c r="AG74" s="23">
        <f t="shared" si="1"/>
        <v>0.36734693877551022</v>
      </c>
      <c r="AH74" s="19">
        <v>4</v>
      </c>
      <c r="AI74" s="23">
        <f t="shared" si="2"/>
        <v>0.12244897959183673</v>
      </c>
      <c r="AJ74" s="23">
        <f t="shared" si="3"/>
        <v>0.48979591836734693</v>
      </c>
    </row>
    <row r="75" spans="1:37" ht="15.6">
      <c r="A75" s="39"/>
      <c r="H75" s="26">
        <v>1</v>
      </c>
      <c r="I75" s="17">
        <v>307</v>
      </c>
      <c r="J75" s="17">
        <v>215</v>
      </c>
      <c r="K75" s="17">
        <v>10</v>
      </c>
      <c r="L75" s="17">
        <v>7</v>
      </c>
      <c r="M75" s="17">
        <v>300</v>
      </c>
      <c r="N75" s="17">
        <v>235</v>
      </c>
      <c r="O75" s="14">
        <f t="shared" si="4"/>
        <v>43.857142857142854</v>
      </c>
      <c r="P75" s="14">
        <f t="shared" si="5"/>
        <v>21.5</v>
      </c>
      <c r="Q75" s="14">
        <f t="shared" si="6"/>
        <v>42.857142857142854</v>
      </c>
      <c r="R75" s="14">
        <f t="shared" si="41"/>
        <v>26.8</v>
      </c>
      <c r="S75" s="24">
        <f t="shared" si="31"/>
        <v>6.14</v>
      </c>
      <c r="T75" s="24">
        <f t="shared" si="31"/>
        <v>5.4893617021276597</v>
      </c>
      <c r="U75" s="19">
        <v>1</v>
      </c>
      <c r="V75" s="19">
        <v>1</v>
      </c>
      <c r="W75" s="19">
        <v>0</v>
      </c>
      <c r="X75" s="16">
        <v>0</v>
      </c>
      <c r="Y75" s="16">
        <v>2</v>
      </c>
      <c r="Z75" s="16">
        <v>0</v>
      </c>
      <c r="AA75" s="16">
        <v>0</v>
      </c>
      <c r="AB75" s="16">
        <v>0</v>
      </c>
      <c r="AC75" s="16">
        <v>1</v>
      </c>
      <c r="AD75" s="16">
        <v>1</v>
      </c>
      <c r="AE75" s="16">
        <f t="shared" si="15"/>
        <v>307</v>
      </c>
      <c r="AF75" s="16">
        <v>30</v>
      </c>
      <c r="AG75" s="23">
        <f t="shared" ref="AG75:AG83" si="44">AF75*4/I75</f>
        <v>0.39087947882736157</v>
      </c>
      <c r="AH75" s="19">
        <v>4</v>
      </c>
      <c r="AI75" s="23">
        <f t="shared" ref="AI75:AI83" si="45">AH75*6/I75</f>
        <v>7.8175895765472306E-2</v>
      </c>
      <c r="AJ75" s="23">
        <f t="shared" ref="AJ75:AJ83" si="46">AG75+AI75</f>
        <v>0.46905537459283386</v>
      </c>
    </row>
    <row r="76" spans="1:37" ht="15.6">
      <c r="A76" s="39"/>
      <c r="H76" s="26">
        <v>1</v>
      </c>
      <c r="I76" s="17">
        <v>147</v>
      </c>
      <c r="J76" s="17">
        <v>257</v>
      </c>
      <c r="K76" s="17">
        <v>5</v>
      </c>
      <c r="L76" s="17">
        <v>10</v>
      </c>
      <c r="M76" s="17">
        <v>257</v>
      </c>
      <c r="N76" s="17">
        <v>300</v>
      </c>
      <c r="O76" s="14">
        <f t="shared" ref="O76:O83" si="47">I76/L76</f>
        <v>14.7</v>
      </c>
      <c r="P76" s="14">
        <f t="shared" ref="P76:P83" si="48">J76/K76</f>
        <v>51.4</v>
      </c>
      <c r="Q76" s="14">
        <f t="shared" ref="Q76:Q83" si="49">M76/L76</f>
        <v>25.7</v>
      </c>
      <c r="R76" s="14">
        <f t="shared" si="41"/>
        <v>23.5</v>
      </c>
      <c r="S76" s="24">
        <f t="shared" si="31"/>
        <v>3.431906614785992</v>
      </c>
      <c r="T76" s="24">
        <f t="shared" si="31"/>
        <v>5.14</v>
      </c>
      <c r="U76" s="19">
        <v>0</v>
      </c>
      <c r="V76" s="19">
        <v>0</v>
      </c>
      <c r="W76" s="19">
        <v>0</v>
      </c>
      <c r="X76" s="16">
        <v>0</v>
      </c>
      <c r="Y76" s="16">
        <v>0</v>
      </c>
      <c r="Z76" s="16">
        <v>2</v>
      </c>
      <c r="AA76" s="16">
        <v>0</v>
      </c>
      <c r="AB76" s="16">
        <v>0</v>
      </c>
      <c r="AC76" s="16">
        <v>0</v>
      </c>
      <c r="AD76" s="16">
        <v>2</v>
      </c>
      <c r="AE76" s="16">
        <f t="shared" si="15"/>
        <v>147</v>
      </c>
      <c r="AF76" s="16">
        <v>14</v>
      </c>
      <c r="AG76" s="35">
        <f t="shared" si="44"/>
        <v>0.38095238095238093</v>
      </c>
      <c r="AH76" s="16">
        <v>2</v>
      </c>
      <c r="AI76" s="35">
        <f t="shared" si="45"/>
        <v>8.1632653061224483E-2</v>
      </c>
      <c r="AJ76" s="35">
        <f t="shared" si="46"/>
        <v>0.4625850340136054</v>
      </c>
      <c r="AK76" s="21"/>
    </row>
    <row r="77" spans="1:37" ht="15.6">
      <c r="A77" s="39"/>
      <c r="H77" s="26">
        <v>1</v>
      </c>
      <c r="I77" s="36">
        <v>190</v>
      </c>
      <c r="J77" s="36">
        <v>303</v>
      </c>
      <c r="K77" s="36">
        <v>7</v>
      </c>
      <c r="L77" s="36">
        <v>10</v>
      </c>
      <c r="M77" s="36">
        <v>244</v>
      </c>
      <c r="N77" s="36">
        <v>300</v>
      </c>
      <c r="O77" s="14">
        <f t="shared" si="47"/>
        <v>19</v>
      </c>
      <c r="P77" s="14">
        <f t="shared" si="48"/>
        <v>43.285714285714285</v>
      </c>
      <c r="Q77" s="14">
        <f t="shared" si="49"/>
        <v>24.4</v>
      </c>
      <c r="R77" s="14">
        <f t="shared" si="41"/>
        <v>60</v>
      </c>
      <c r="S77" s="24">
        <f t="shared" si="31"/>
        <v>4.6721311475409841</v>
      </c>
      <c r="T77" s="24">
        <f t="shared" si="31"/>
        <v>6.06</v>
      </c>
      <c r="U77" s="19">
        <v>0</v>
      </c>
      <c r="V77" s="19">
        <v>0</v>
      </c>
      <c r="W77" s="19">
        <v>0</v>
      </c>
      <c r="X77" s="16">
        <v>1</v>
      </c>
      <c r="Y77" s="16">
        <v>1</v>
      </c>
      <c r="Z77" s="16">
        <v>1</v>
      </c>
      <c r="AA77" s="16">
        <v>0</v>
      </c>
      <c r="AB77" s="16">
        <v>1</v>
      </c>
      <c r="AC77" s="16">
        <v>0</v>
      </c>
      <c r="AD77" s="16">
        <v>1</v>
      </c>
      <c r="AE77" s="16">
        <f t="shared" si="15"/>
        <v>190</v>
      </c>
      <c r="AF77" s="16">
        <v>17</v>
      </c>
      <c r="AG77" s="35">
        <f t="shared" si="44"/>
        <v>0.35789473684210527</v>
      </c>
      <c r="AH77" s="16">
        <v>6</v>
      </c>
      <c r="AI77" s="35">
        <f t="shared" si="45"/>
        <v>0.18947368421052632</v>
      </c>
      <c r="AJ77" s="35">
        <f t="shared" si="46"/>
        <v>0.54736842105263162</v>
      </c>
      <c r="AK77" s="21"/>
    </row>
    <row r="78" spans="1:37">
      <c r="A78" s="59" t="s">
        <v>42</v>
      </c>
      <c r="H78" s="37">
        <v>1</v>
      </c>
      <c r="I78" s="60">
        <v>235</v>
      </c>
      <c r="J78" s="36">
        <v>332</v>
      </c>
      <c r="K78" s="36">
        <v>6</v>
      </c>
      <c r="L78" s="36">
        <v>10</v>
      </c>
      <c r="M78" s="36">
        <v>234</v>
      </c>
      <c r="N78" s="36">
        <v>300</v>
      </c>
      <c r="O78" s="14">
        <f t="shared" si="47"/>
        <v>23.5</v>
      </c>
      <c r="P78" s="14">
        <f t="shared" si="48"/>
        <v>55.333333333333336</v>
      </c>
      <c r="Q78" s="14">
        <f t="shared" si="49"/>
        <v>23.4</v>
      </c>
      <c r="R78" s="14">
        <f t="shared" si="41"/>
        <v>42.857142857142854</v>
      </c>
      <c r="S78" s="24">
        <f t="shared" si="31"/>
        <v>6.0256410256410255</v>
      </c>
      <c r="T78" s="24">
        <f t="shared" si="31"/>
        <v>6.64</v>
      </c>
      <c r="U78" s="19">
        <v>0</v>
      </c>
      <c r="V78" s="19">
        <v>1</v>
      </c>
      <c r="W78" s="19">
        <v>0</v>
      </c>
      <c r="X78" s="19">
        <v>0</v>
      </c>
      <c r="Y78" s="19">
        <v>1</v>
      </c>
      <c r="Z78" s="19">
        <v>3</v>
      </c>
      <c r="AA78" s="16">
        <v>0</v>
      </c>
      <c r="AB78" s="16">
        <v>1</v>
      </c>
      <c r="AC78" s="16">
        <v>1</v>
      </c>
      <c r="AD78" s="16">
        <v>2</v>
      </c>
      <c r="AE78" s="16">
        <f t="shared" si="15"/>
        <v>235</v>
      </c>
      <c r="AF78" s="16">
        <v>20</v>
      </c>
      <c r="AG78" s="35">
        <f t="shared" si="44"/>
        <v>0.34042553191489361</v>
      </c>
      <c r="AH78" s="16">
        <v>6</v>
      </c>
      <c r="AI78" s="35">
        <f t="shared" si="45"/>
        <v>0.15319148936170213</v>
      </c>
      <c r="AJ78" s="35">
        <f t="shared" si="46"/>
        <v>0.49361702127659574</v>
      </c>
      <c r="AK78" s="21"/>
    </row>
    <row r="79" spans="1:37" ht="15.6">
      <c r="A79" s="39"/>
      <c r="H79" s="27">
        <v>1</v>
      </c>
      <c r="I79" s="36">
        <v>238</v>
      </c>
      <c r="J79" s="36">
        <v>165</v>
      </c>
      <c r="K79" s="36">
        <v>10</v>
      </c>
      <c r="L79" s="36">
        <v>10</v>
      </c>
      <c r="M79" s="36">
        <v>299</v>
      </c>
      <c r="N79" s="36">
        <v>236</v>
      </c>
      <c r="O79" s="14">
        <f t="shared" si="47"/>
        <v>23.8</v>
      </c>
      <c r="P79" s="14">
        <f t="shared" si="48"/>
        <v>16.5</v>
      </c>
      <c r="Q79" s="14">
        <f t="shared" si="49"/>
        <v>29.9</v>
      </c>
      <c r="R79" s="14">
        <f t="shared" si="41"/>
        <v>50</v>
      </c>
      <c r="S79" s="24">
        <f t="shared" si="31"/>
        <v>4.7759197324414711</v>
      </c>
      <c r="T79" s="24">
        <f t="shared" si="31"/>
        <v>4.1949152542372881</v>
      </c>
      <c r="U79" s="19"/>
      <c r="V79" s="19">
        <v>1</v>
      </c>
      <c r="W79" s="19">
        <v>0</v>
      </c>
      <c r="X79" s="19">
        <v>0</v>
      </c>
      <c r="Y79" s="19">
        <v>1</v>
      </c>
      <c r="Z79" s="19">
        <v>0</v>
      </c>
      <c r="AA79" s="16">
        <v>0</v>
      </c>
      <c r="AB79" s="16">
        <v>0</v>
      </c>
      <c r="AC79" s="16">
        <v>2</v>
      </c>
      <c r="AD79" s="16">
        <v>0</v>
      </c>
      <c r="AE79" s="16">
        <f t="shared" si="15"/>
        <v>238</v>
      </c>
      <c r="AF79" s="16">
        <v>12</v>
      </c>
      <c r="AG79" s="23">
        <f t="shared" si="44"/>
        <v>0.20168067226890757</v>
      </c>
      <c r="AH79" s="19">
        <v>4</v>
      </c>
      <c r="AI79" s="23">
        <f t="shared" si="45"/>
        <v>0.10084033613445378</v>
      </c>
      <c r="AJ79" s="23">
        <f t="shared" si="46"/>
        <v>0.30252100840336138</v>
      </c>
    </row>
    <row r="80" spans="1:37" ht="15.6">
      <c r="A80" s="39"/>
      <c r="H80" s="26">
        <v>1</v>
      </c>
      <c r="I80" s="36">
        <v>302</v>
      </c>
      <c r="J80" s="36">
        <v>297</v>
      </c>
      <c r="K80" s="36">
        <v>9</v>
      </c>
      <c r="L80" s="36">
        <v>7</v>
      </c>
      <c r="M80" s="36">
        <v>300</v>
      </c>
      <c r="N80" s="36">
        <v>300</v>
      </c>
      <c r="O80" s="14">
        <f t="shared" si="47"/>
        <v>43.142857142857146</v>
      </c>
      <c r="P80" s="14">
        <f t="shared" si="48"/>
        <v>33</v>
      </c>
      <c r="Q80" s="14">
        <f t="shared" si="49"/>
        <v>42.857142857142854</v>
      </c>
      <c r="R80" s="14">
        <f t="shared" si="41"/>
        <v>23.6</v>
      </c>
      <c r="S80" s="24">
        <f t="shared" si="31"/>
        <v>6.04</v>
      </c>
      <c r="T80" s="24">
        <f t="shared" si="31"/>
        <v>5.94</v>
      </c>
      <c r="U80" s="19">
        <v>1</v>
      </c>
      <c r="V80" s="19">
        <v>1</v>
      </c>
      <c r="W80" s="19">
        <v>0</v>
      </c>
      <c r="X80" s="19">
        <v>0</v>
      </c>
      <c r="Y80" s="19">
        <v>2</v>
      </c>
      <c r="Z80" s="19">
        <v>1</v>
      </c>
      <c r="AA80" s="16">
        <v>0</v>
      </c>
      <c r="AB80" s="16">
        <v>0</v>
      </c>
      <c r="AC80" s="16">
        <v>3</v>
      </c>
      <c r="AD80" s="16">
        <v>2</v>
      </c>
      <c r="AE80" s="16">
        <f t="shared" si="15"/>
        <v>302</v>
      </c>
      <c r="AF80" s="16">
        <v>25</v>
      </c>
      <c r="AG80" s="23">
        <f t="shared" si="44"/>
        <v>0.33112582781456956</v>
      </c>
      <c r="AH80" s="19">
        <v>6</v>
      </c>
      <c r="AI80" s="23">
        <f t="shared" si="45"/>
        <v>0.11920529801324503</v>
      </c>
      <c r="AJ80" s="23">
        <f t="shared" si="46"/>
        <v>0.45033112582781459</v>
      </c>
    </row>
    <row r="81" spans="1:37" ht="15.6">
      <c r="A81" s="39"/>
      <c r="H81" s="26">
        <v>1</v>
      </c>
      <c r="I81" s="36">
        <v>220</v>
      </c>
      <c r="J81" s="36">
        <v>224</v>
      </c>
      <c r="K81" s="36">
        <v>6</v>
      </c>
      <c r="L81" s="36">
        <v>10</v>
      </c>
      <c r="M81" s="36">
        <v>291</v>
      </c>
      <c r="N81" s="36">
        <v>267</v>
      </c>
      <c r="O81" s="14">
        <f t="shared" si="47"/>
        <v>22</v>
      </c>
      <c r="P81" s="14">
        <f t="shared" si="48"/>
        <v>37.333333333333336</v>
      </c>
      <c r="Q81" s="14">
        <f t="shared" si="49"/>
        <v>29.1</v>
      </c>
      <c r="R81" s="14">
        <f t="shared" si="41"/>
        <v>33.333333333333336</v>
      </c>
      <c r="S81" s="24">
        <f t="shared" si="31"/>
        <v>4.536082474226804</v>
      </c>
      <c r="T81" s="24">
        <f t="shared" si="31"/>
        <v>5.0337078651685392</v>
      </c>
      <c r="U81" s="19">
        <v>0</v>
      </c>
      <c r="V81" s="19">
        <v>1</v>
      </c>
      <c r="W81" s="19">
        <v>0</v>
      </c>
      <c r="X81" s="19">
        <v>0</v>
      </c>
      <c r="Y81" s="19">
        <v>1</v>
      </c>
      <c r="Z81" s="19">
        <v>1</v>
      </c>
      <c r="AA81" s="16">
        <v>0</v>
      </c>
      <c r="AB81" s="16">
        <v>1</v>
      </c>
      <c r="AC81" s="16">
        <v>1</v>
      </c>
      <c r="AD81" s="16">
        <v>0</v>
      </c>
      <c r="AE81" s="16">
        <f t="shared" si="15"/>
        <v>220</v>
      </c>
      <c r="AF81" s="16">
        <v>20</v>
      </c>
      <c r="AG81" s="23">
        <f t="shared" si="44"/>
        <v>0.36363636363636365</v>
      </c>
      <c r="AH81" s="19">
        <v>3</v>
      </c>
      <c r="AI81" s="23">
        <f t="shared" si="45"/>
        <v>8.1818181818181818E-2</v>
      </c>
      <c r="AJ81" s="23">
        <f t="shared" si="46"/>
        <v>0.44545454545454544</v>
      </c>
    </row>
    <row r="82" spans="1:37" ht="15.6">
      <c r="A82" s="39"/>
      <c r="H82" s="26"/>
      <c r="I82" s="36"/>
      <c r="J82" s="36"/>
      <c r="K82" s="36"/>
      <c r="L82" s="36"/>
      <c r="M82" s="36"/>
      <c r="N82" s="36"/>
      <c r="O82" s="14" t="e">
        <f t="shared" si="47"/>
        <v>#DIV/0!</v>
      </c>
      <c r="P82" s="14" t="e">
        <f t="shared" si="48"/>
        <v>#DIV/0!</v>
      </c>
      <c r="Q82" s="14" t="e">
        <f t="shared" si="49"/>
        <v>#DIV/0!</v>
      </c>
      <c r="R82" s="14">
        <f t="shared" si="41"/>
        <v>44.5</v>
      </c>
      <c r="S82" s="24" t="e">
        <f t="shared" si="31"/>
        <v>#DIV/0!</v>
      </c>
      <c r="T82" s="24" t="e">
        <f t="shared" si="31"/>
        <v>#DIV/0!</v>
      </c>
      <c r="U82" s="19"/>
      <c r="V82" s="19"/>
      <c r="W82" s="19"/>
      <c r="X82" s="19"/>
      <c r="Y82" s="19"/>
      <c r="Z82" s="19"/>
      <c r="AA82" s="16"/>
      <c r="AB82" s="16"/>
      <c r="AC82" s="16"/>
      <c r="AD82" s="16"/>
      <c r="AE82" s="16" t="e">
        <f t="shared" si="15"/>
        <v>#DIV/0!</v>
      </c>
      <c r="AF82" s="16"/>
      <c r="AG82" s="23" t="e">
        <f t="shared" si="44"/>
        <v>#DIV/0!</v>
      </c>
      <c r="AH82" s="19"/>
      <c r="AI82" s="23" t="e">
        <f t="shared" si="45"/>
        <v>#DIV/0!</v>
      </c>
      <c r="AJ82" s="23" t="e">
        <f t="shared" si="46"/>
        <v>#DIV/0!</v>
      </c>
    </row>
    <row r="83" spans="1:37" ht="15.6">
      <c r="A83" s="39" t="s">
        <v>31</v>
      </c>
      <c r="H83" s="31">
        <f t="shared" ref="H83:N83" si="50">SUM(H74:H82)</f>
        <v>8</v>
      </c>
      <c r="I83" s="29">
        <f t="shared" si="50"/>
        <v>1835</v>
      </c>
      <c r="J83" s="29">
        <f t="shared" si="50"/>
        <v>1988</v>
      </c>
      <c r="K83" s="29">
        <f t="shared" si="50"/>
        <v>63</v>
      </c>
      <c r="L83" s="29">
        <f t="shared" si="50"/>
        <v>67</v>
      </c>
      <c r="M83" s="29">
        <f t="shared" si="50"/>
        <v>2156</v>
      </c>
      <c r="N83" s="29">
        <f t="shared" si="50"/>
        <v>2206</v>
      </c>
      <c r="O83" s="30">
        <f t="shared" si="47"/>
        <v>27.388059701492537</v>
      </c>
      <c r="P83" s="30">
        <f t="shared" si="48"/>
        <v>31.555555555555557</v>
      </c>
      <c r="Q83" s="30">
        <f t="shared" si="49"/>
        <v>32.179104477611943</v>
      </c>
      <c r="R83" s="30">
        <f>N83/K83</f>
        <v>35.015873015873019</v>
      </c>
      <c r="S83" s="30">
        <f t="shared" si="31"/>
        <v>5.1066790352504645</v>
      </c>
      <c r="T83" s="30">
        <f t="shared" si="31"/>
        <v>5.4070716228467814</v>
      </c>
      <c r="U83" s="29">
        <f t="shared" ref="U83:AD83" si="51">SUM(U74:U82)</f>
        <v>2</v>
      </c>
      <c r="V83" s="29">
        <f t="shared" si="51"/>
        <v>5</v>
      </c>
      <c r="W83" s="29">
        <f t="shared" si="51"/>
        <v>0</v>
      </c>
      <c r="X83" s="29">
        <f t="shared" si="51"/>
        <v>1</v>
      </c>
      <c r="Y83" s="29">
        <f t="shared" si="51"/>
        <v>9</v>
      </c>
      <c r="Z83" s="29">
        <f t="shared" si="51"/>
        <v>9</v>
      </c>
      <c r="AA83" s="29">
        <f t="shared" si="51"/>
        <v>0</v>
      </c>
      <c r="AB83" s="29">
        <f t="shared" si="51"/>
        <v>3</v>
      </c>
      <c r="AC83" s="29">
        <f t="shared" si="51"/>
        <v>10</v>
      </c>
      <c r="AD83" s="29">
        <f t="shared" si="51"/>
        <v>9</v>
      </c>
      <c r="AE83" s="31">
        <f t="shared" si="15"/>
        <v>229.375</v>
      </c>
      <c r="AF83" s="29">
        <f>SUM(AF74:AF82)</f>
        <v>156</v>
      </c>
      <c r="AG83" s="32">
        <f t="shared" si="44"/>
        <v>0.34005449591280656</v>
      </c>
      <c r="AH83" s="29">
        <f>SUM(AH74:AH82)</f>
        <v>35</v>
      </c>
      <c r="AI83" s="32">
        <f t="shared" si="45"/>
        <v>0.11444141689373297</v>
      </c>
      <c r="AJ83" s="32">
        <f t="shared" si="46"/>
        <v>0.45449591280653956</v>
      </c>
    </row>
    <row r="84" spans="1:37">
      <c r="H84" s="1"/>
      <c r="I84" s="53"/>
      <c r="J84" s="53"/>
      <c r="K84" s="53"/>
      <c r="L84" s="54"/>
      <c r="M84" s="53"/>
      <c r="N84" s="53"/>
      <c r="O84" s="4"/>
      <c r="P84" s="4"/>
      <c r="Q84" s="4"/>
      <c r="R84" s="4"/>
      <c r="S84" s="55"/>
      <c r="T84" s="55"/>
      <c r="U84" s="2"/>
      <c r="V84" s="2"/>
      <c r="W84" s="2"/>
      <c r="X84" s="2"/>
      <c r="Y84" s="2"/>
      <c r="Z84" s="2"/>
      <c r="AA84" s="3"/>
      <c r="AB84" s="3"/>
      <c r="AC84" s="3"/>
      <c r="AD84" s="3"/>
      <c r="AE84" s="3"/>
      <c r="AF84" s="3"/>
      <c r="AG84" s="5"/>
      <c r="AH84" s="2"/>
      <c r="AI84" s="5"/>
      <c r="AJ84" s="5"/>
    </row>
    <row r="85" spans="1:37">
      <c r="H85" s="10" t="s">
        <v>0</v>
      </c>
      <c r="I85" s="11" t="s">
        <v>1</v>
      </c>
      <c r="J85" s="11" t="s">
        <v>1</v>
      </c>
      <c r="K85" s="19" t="s">
        <v>2</v>
      </c>
      <c r="L85" s="19" t="s">
        <v>3</v>
      </c>
      <c r="M85" s="11" t="s">
        <v>4</v>
      </c>
      <c r="N85" s="11" t="s">
        <v>4</v>
      </c>
      <c r="O85" s="11" t="s">
        <v>5</v>
      </c>
      <c r="P85" s="11" t="s">
        <v>5</v>
      </c>
      <c r="Q85" s="11" t="s">
        <v>6</v>
      </c>
      <c r="R85" s="11" t="s">
        <v>6</v>
      </c>
      <c r="S85" s="11" t="s">
        <v>7</v>
      </c>
      <c r="T85" s="11" t="s">
        <v>7</v>
      </c>
      <c r="U85" s="13" t="s">
        <v>8</v>
      </c>
      <c r="V85" s="13" t="s">
        <v>9</v>
      </c>
      <c r="W85" s="13" t="s">
        <v>10</v>
      </c>
      <c r="X85" s="13" t="s">
        <v>11</v>
      </c>
      <c r="Y85" s="11" t="s">
        <v>12</v>
      </c>
      <c r="Z85" s="11" t="s">
        <v>13</v>
      </c>
      <c r="AA85" s="11" t="s">
        <v>14</v>
      </c>
      <c r="AB85" s="11" t="s">
        <v>15</v>
      </c>
      <c r="AC85" s="11" t="s">
        <v>16</v>
      </c>
      <c r="AD85" s="11" t="s">
        <v>17</v>
      </c>
      <c r="AE85" s="11" t="s">
        <v>18</v>
      </c>
      <c r="AF85" s="10" t="s">
        <v>19</v>
      </c>
      <c r="AG85" s="10" t="s">
        <v>20</v>
      </c>
      <c r="AH85" s="10" t="s">
        <v>21</v>
      </c>
      <c r="AI85" s="10" t="s">
        <v>20</v>
      </c>
      <c r="AJ85" s="10" t="s">
        <v>22</v>
      </c>
    </row>
    <row r="86" spans="1:37">
      <c r="H86" s="14"/>
      <c r="I86" s="19" t="s">
        <v>23</v>
      </c>
      <c r="J86" s="19" t="s">
        <v>24</v>
      </c>
      <c r="K86" s="19" t="s">
        <v>25</v>
      </c>
      <c r="L86" s="19" t="s">
        <v>26</v>
      </c>
      <c r="M86" s="19" t="s">
        <v>27</v>
      </c>
      <c r="N86" s="19" t="s">
        <v>28</v>
      </c>
      <c r="O86" s="19" t="s">
        <v>23</v>
      </c>
      <c r="P86" s="19" t="s">
        <v>24</v>
      </c>
      <c r="Q86" s="19" t="s">
        <v>29</v>
      </c>
      <c r="R86" s="19" t="s">
        <v>30</v>
      </c>
      <c r="S86" s="19" t="s">
        <v>23</v>
      </c>
      <c r="T86" s="19" t="s">
        <v>24</v>
      </c>
      <c r="U86" s="16"/>
      <c r="V86" s="16"/>
      <c r="W86" s="16"/>
      <c r="X86" s="16"/>
      <c r="Y86" s="22"/>
      <c r="Z86" s="22"/>
      <c r="AA86" s="22"/>
      <c r="AB86" s="22"/>
      <c r="AC86" s="22"/>
      <c r="AD86" s="22"/>
      <c r="AE86" s="16"/>
      <c r="AF86" s="16"/>
      <c r="AG86" s="23"/>
      <c r="AH86" s="19"/>
      <c r="AI86" s="23"/>
      <c r="AJ86" s="23"/>
    </row>
    <row r="87" spans="1:37">
      <c r="A87" s="44" t="s">
        <v>32</v>
      </c>
      <c r="H87" s="27">
        <v>8</v>
      </c>
      <c r="I87" s="16">
        <v>1757</v>
      </c>
      <c r="J87" s="16">
        <v>1703</v>
      </c>
      <c r="K87" s="16">
        <v>61</v>
      </c>
      <c r="L87" s="16">
        <v>54</v>
      </c>
      <c r="M87" s="16">
        <v>1918</v>
      </c>
      <c r="N87" s="16">
        <v>1995</v>
      </c>
      <c r="O87" s="24">
        <v>32.537037037037038</v>
      </c>
      <c r="P87" s="24">
        <v>27.918032786885245</v>
      </c>
      <c r="Q87" s="24">
        <v>35.518518518518519</v>
      </c>
      <c r="R87" s="24">
        <v>32.704918032786885</v>
      </c>
      <c r="S87" s="24">
        <v>5.4963503649635035</v>
      </c>
      <c r="T87" s="24">
        <v>5.1218045112781958</v>
      </c>
      <c r="U87" s="16">
        <v>2</v>
      </c>
      <c r="V87" s="16">
        <v>6</v>
      </c>
      <c r="W87" s="16">
        <v>0</v>
      </c>
      <c r="X87" s="16">
        <v>1</v>
      </c>
      <c r="Y87" s="16">
        <v>11</v>
      </c>
      <c r="Z87" s="16">
        <v>12</v>
      </c>
      <c r="AA87" s="16">
        <v>1</v>
      </c>
      <c r="AB87" s="16">
        <v>3</v>
      </c>
      <c r="AC87" s="16">
        <v>12</v>
      </c>
      <c r="AD87" s="16">
        <v>9</v>
      </c>
      <c r="AE87" s="27">
        <v>219.625</v>
      </c>
      <c r="AF87" s="16">
        <v>172</v>
      </c>
      <c r="AG87" s="35">
        <v>0.39157655093910076</v>
      </c>
      <c r="AH87" s="16">
        <v>39</v>
      </c>
      <c r="AI87" s="35">
        <v>0.13318155947638019</v>
      </c>
      <c r="AJ87" s="35">
        <v>0.52475811041548093</v>
      </c>
      <c r="AK87" s="25"/>
    </row>
    <row r="88" spans="1:37">
      <c r="A88" s="44" t="s">
        <v>33</v>
      </c>
      <c r="H88" s="26">
        <v>8</v>
      </c>
      <c r="I88" s="19">
        <v>1345</v>
      </c>
      <c r="J88" s="19">
        <v>1662</v>
      </c>
      <c r="K88" s="19">
        <v>56</v>
      </c>
      <c r="L88" s="19">
        <v>69</v>
      </c>
      <c r="M88" s="16">
        <v>1558</v>
      </c>
      <c r="N88" s="19">
        <v>1781</v>
      </c>
      <c r="O88" s="14">
        <v>19.492753623188406</v>
      </c>
      <c r="P88" s="14">
        <v>29.678571428571427</v>
      </c>
      <c r="Q88" s="14">
        <v>22.579710144927535</v>
      </c>
      <c r="R88" s="14">
        <v>31.803571428571427</v>
      </c>
      <c r="S88" s="24">
        <v>5.1797175866495504</v>
      </c>
      <c r="T88" s="24">
        <v>5.5991016282987092</v>
      </c>
      <c r="U88" s="19">
        <v>1</v>
      </c>
      <c r="V88" s="19">
        <v>2</v>
      </c>
      <c r="W88" s="19">
        <v>1</v>
      </c>
      <c r="X88" s="19">
        <v>0</v>
      </c>
      <c r="Y88" s="19">
        <v>4</v>
      </c>
      <c r="Z88" s="19">
        <v>11</v>
      </c>
      <c r="AA88" s="16">
        <v>3</v>
      </c>
      <c r="AB88" s="16">
        <v>0</v>
      </c>
      <c r="AC88" s="16">
        <v>3</v>
      </c>
      <c r="AD88" s="16">
        <v>10</v>
      </c>
      <c r="AE88" s="27">
        <v>168.125</v>
      </c>
      <c r="AF88" s="16">
        <v>113</v>
      </c>
      <c r="AG88" s="23">
        <v>0.33605947955390336</v>
      </c>
      <c r="AH88" s="19">
        <v>32</v>
      </c>
      <c r="AI88" s="23">
        <v>0.14275092936802974</v>
      </c>
      <c r="AJ88" s="23">
        <v>0.47881040892193311</v>
      </c>
      <c r="AK88" s="25"/>
    </row>
    <row r="89" spans="1:37">
      <c r="A89" s="44" t="s">
        <v>34</v>
      </c>
      <c r="H89" s="19">
        <v>10</v>
      </c>
      <c r="I89" s="19">
        <v>2194</v>
      </c>
      <c r="J89" s="19">
        <v>1900</v>
      </c>
      <c r="K89" s="19">
        <v>79</v>
      </c>
      <c r="L89" s="19">
        <v>78</v>
      </c>
      <c r="M89" s="19">
        <v>2824</v>
      </c>
      <c r="N89" s="19">
        <v>2531</v>
      </c>
      <c r="O89" s="14">
        <v>28.128205128205128</v>
      </c>
      <c r="P89" s="14">
        <v>24.050632911392405</v>
      </c>
      <c r="Q89" s="14">
        <v>36.205128205128204</v>
      </c>
      <c r="R89" s="14">
        <v>32.037974683544306</v>
      </c>
      <c r="S89" s="24">
        <v>4.6614730878186963</v>
      </c>
      <c r="T89" s="24">
        <v>4.5041485578822602</v>
      </c>
      <c r="U89" s="19">
        <v>3</v>
      </c>
      <c r="V89" s="19">
        <v>7</v>
      </c>
      <c r="W89" s="19">
        <v>1</v>
      </c>
      <c r="X89" s="19">
        <v>1</v>
      </c>
      <c r="Y89" s="19">
        <v>13</v>
      </c>
      <c r="Z89" s="19">
        <v>7</v>
      </c>
      <c r="AA89" s="16">
        <v>1</v>
      </c>
      <c r="AB89" s="16">
        <v>1</v>
      </c>
      <c r="AC89" s="16">
        <v>17</v>
      </c>
      <c r="AD89" s="16">
        <v>8</v>
      </c>
      <c r="AE89" s="27">
        <v>219.4</v>
      </c>
      <c r="AF89" s="16">
        <v>180</v>
      </c>
      <c r="AG89" s="23">
        <v>0.32816773017319961</v>
      </c>
      <c r="AH89" s="19">
        <v>33</v>
      </c>
      <c r="AI89" s="23">
        <v>9.0246125797629903E-2</v>
      </c>
      <c r="AJ89" s="23">
        <v>0.41841385597082953</v>
      </c>
      <c r="AK89" s="25"/>
    </row>
    <row r="90" spans="1:37">
      <c r="A90" s="44" t="s">
        <v>35</v>
      </c>
      <c r="H90" s="27">
        <v>7</v>
      </c>
      <c r="I90" s="16">
        <v>1945</v>
      </c>
      <c r="J90" s="16">
        <v>1822</v>
      </c>
      <c r="K90" s="16">
        <v>56</v>
      </c>
      <c r="L90" s="16">
        <v>60</v>
      </c>
      <c r="M90" s="16">
        <v>2008</v>
      </c>
      <c r="N90" s="16">
        <v>1905</v>
      </c>
      <c r="O90" s="14">
        <v>32.416666666666664</v>
      </c>
      <c r="P90" s="14">
        <v>32.535714285714285</v>
      </c>
      <c r="Q90" s="14">
        <v>33.466666666666669</v>
      </c>
      <c r="R90" s="14">
        <v>34.017857142857146</v>
      </c>
      <c r="S90" s="24">
        <v>5.8117529880478083</v>
      </c>
      <c r="T90" s="24">
        <v>5.7385826771653541</v>
      </c>
      <c r="U90" s="19">
        <v>5</v>
      </c>
      <c r="V90" s="19">
        <v>6</v>
      </c>
      <c r="W90" s="19">
        <v>2</v>
      </c>
      <c r="X90" s="19">
        <v>0</v>
      </c>
      <c r="Y90" s="19">
        <v>14</v>
      </c>
      <c r="Z90" s="19">
        <v>11</v>
      </c>
      <c r="AA90" s="16">
        <v>5</v>
      </c>
      <c r="AB90" s="16">
        <v>1</v>
      </c>
      <c r="AC90" s="16">
        <v>7</v>
      </c>
      <c r="AD90" s="16">
        <v>15</v>
      </c>
      <c r="AE90" s="27">
        <v>277.85714285714283</v>
      </c>
      <c r="AF90" s="16">
        <v>182</v>
      </c>
      <c r="AG90" s="23">
        <v>0.374293059125964</v>
      </c>
      <c r="AH90" s="19">
        <v>51</v>
      </c>
      <c r="AI90" s="23">
        <v>0.15732647814910025</v>
      </c>
      <c r="AJ90" s="23">
        <v>0.53161953727506428</v>
      </c>
      <c r="AK90" s="28"/>
    </row>
    <row r="91" spans="1:37">
      <c r="A91" s="44" t="s">
        <v>36</v>
      </c>
      <c r="H91" s="27">
        <v>9</v>
      </c>
      <c r="I91" s="16">
        <v>2021</v>
      </c>
      <c r="J91" s="16">
        <v>2022</v>
      </c>
      <c r="K91" s="16">
        <v>71</v>
      </c>
      <c r="L91" s="16">
        <v>58</v>
      </c>
      <c r="M91" s="16">
        <v>2435</v>
      </c>
      <c r="N91" s="16">
        <v>2481</v>
      </c>
      <c r="O91" s="14">
        <v>34.844827586206897</v>
      </c>
      <c r="P91" s="14">
        <v>28.47887323943662</v>
      </c>
      <c r="Q91" s="14">
        <v>41.948275862068968</v>
      </c>
      <c r="R91" s="14">
        <v>34.943661971830984</v>
      </c>
      <c r="S91" s="24">
        <v>4.9839704069050557</v>
      </c>
      <c r="T91" s="24">
        <v>4.8899637243047156</v>
      </c>
      <c r="U91" s="19">
        <v>2</v>
      </c>
      <c r="V91" s="19">
        <v>7</v>
      </c>
      <c r="W91" s="19">
        <v>0</v>
      </c>
      <c r="X91" s="19">
        <v>1</v>
      </c>
      <c r="Y91" s="19">
        <v>12</v>
      </c>
      <c r="Z91" s="19">
        <v>13</v>
      </c>
      <c r="AA91" s="16">
        <v>2</v>
      </c>
      <c r="AB91" s="16">
        <v>4</v>
      </c>
      <c r="AC91" s="16">
        <v>12</v>
      </c>
      <c r="AD91" s="16">
        <v>10</v>
      </c>
      <c r="AE91" s="27">
        <v>224.55555555555554</v>
      </c>
      <c r="AF91" s="16">
        <v>213</v>
      </c>
      <c r="AG91" s="23">
        <v>0.42157347847600196</v>
      </c>
      <c r="AH91" s="19">
        <v>27</v>
      </c>
      <c r="AI91" s="23">
        <v>8.0158337456704601E-2</v>
      </c>
      <c r="AJ91" s="23">
        <v>0.50173181593270655</v>
      </c>
      <c r="AK91" s="21"/>
    </row>
    <row r="92" spans="1:37">
      <c r="A92" s="44" t="s">
        <v>37</v>
      </c>
      <c r="H92" s="19">
        <v>8</v>
      </c>
      <c r="I92" s="19">
        <v>1835</v>
      </c>
      <c r="J92" s="19">
        <v>1988</v>
      </c>
      <c r="K92" s="19">
        <v>63</v>
      </c>
      <c r="L92" s="19">
        <v>67</v>
      </c>
      <c r="M92" s="19">
        <v>2156</v>
      </c>
      <c r="N92" s="19">
        <v>2206</v>
      </c>
      <c r="O92" s="14">
        <v>27.388059701492537</v>
      </c>
      <c r="P92" s="14">
        <v>31.555555555555557</v>
      </c>
      <c r="Q92" s="14">
        <v>32.179104477611943</v>
      </c>
      <c r="R92" s="14">
        <v>35.015873015873019</v>
      </c>
      <c r="S92" s="24">
        <v>5.1066790352504645</v>
      </c>
      <c r="T92" s="24">
        <v>5.4070716228467814</v>
      </c>
      <c r="U92" s="19">
        <v>2</v>
      </c>
      <c r="V92" s="19">
        <v>5</v>
      </c>
      <c r="W92" s="19">
        <v>0</v>
      </c>
      <c r="X92" s="19">
        <v>1</v>
      </c>
      <c r="Y92" s="19">
        <v>9</v>
      </c>
      <c r="Z92" s="19">
        <v>9</v>
      </c>
      <c r="AA92" s="16">
        <v>0</v>
      </c>
      <c r="AB92" s="16">
        <v>3</v>
      </c>
      <c r="AC92" s="16">
        <v>10</v>
      </c>
      <c r="AD92" s="16">
        <v>9</v>
      </c>
      <c r="AE92" s="27">
        <v>229.375</v>
      </c>
      <c r="AF92" s="16">
        <v>156</v>
      </c>
      <c r="AG92" s="23">
        <v>0.34005449591280656</v>
      </c>
      <c r="AH92" s="19">
        <v>35</v>
      </c>
      <c r="AI92" s="23">
        <v>0.11444141689373297</v>
      </c>
      <c r="AJ92" s="23">
        <v>0.45449591280653956</v>
      </c>
      <c r="AK92" s="28"/>
    </row>
    <row r="93" spans="1:37">
      <c r="H93" s="29">
        <f t="shared" ref="H93:N93" si="52">SUM(H87:H92)</f>
        <v>50</v>
      </c>
      <c r="I93" s="29">
        <f t="shared" si="52"/>
        <v>11097</v>
      </c>
      <c r="J93" s="29">
        <f t="shared" si="52"/>
        <v>11097</v>
      </c>
      <c r="K93" s="29">
        <f t="shared" si="52"/>
        <v>386</v>
      </c>
      <c r="L93" s="29">
        <f t="shared" si="52"/>
        <v>386</v>
      </c>
      <c r="M93" s="29">
        <f t="shared" si="52"/>
        <v>12899</v>
      </c>
      <c r="N93" s="29">
        <f t="shared" si="52"/>
        <v>12899</v>
      </c>
      <c r="O93" s="30">
        <f t="shared" ref="O93" si="53">I93/L93</f>
        <v>28.748704663212436</v>
      </c>
      <c r="P93" s="30">
        <f t="shared" ref="P93" si="54">J93/K93</f>
        <v>28.748704663212436</v>
      </c>
      <c r="Q93" s="30">
        <f t="shared" ref="Q93" si="55">M93/L93</f>
        <v>33.417098445595855</v>
      </c>
      <c r="R93" s="30">
        <f t="shared" ref="R93" si="56">N93/K93</f>
        <v>33.417098445595855</v>
      </c>
      <c r="S93" s="30">
        <f t="shared" ref="S93:T93" si="57">I93/(M93/6)</f>
        <v>5.1617954880223271</v>
      </c>
      <c r="T93" s="30">
        <f t="shared" si="57"/>
        <v>5.1617954880223271</v>
      </c>
      <c r="U93" s="29">
        <f t="shared" ref="U93:AD93" si="58">SUM(U87:U92)</f>
        <v>15</v>
      </c>
      <c r="V93" s="29">
        <f t="shared" si="58"/>
        <v>33</v>
      </c>
      <c r="W93" s="29">
        <f t="shared" si="58"/>
        <v>4</v>
      </c>
      <c r="X93" s="29">
        <f t="shared" si="58"/>
        <v>4</v>
      </c>
      <c r="Y93" s="29">
        <f t="shared" si="58"/>
        <v>63</v>
      </c>
      <c r="Z93" s="29">
        <f t="shared" si="58"/>
        <v>63</v>
      </c>
      <c r="AA93" s="29">
        <f t="shared" si="58"/>
        <v>12</v>
      </c>
      <c r="AB93" s="29">
        <f t="shared" si="58"/>
        <v>12</v>
      </c>
      <c r="AC93" s="29">
        <f t="shared" si="58"/>
        <v>61</v>
      </c>
      <c r="AD93" s="29">
        <f t="shared" si="58"/>
        <v>61</v>
      </c>
      <c r="AE93" s="31">
        <f t="shared" ref="AE93" si="59">I93/H93</f>
        <v>221.94</v>
      </c>
      <c r="AF93" s="29">
        <f>SUM(AF87:AF92)</f>
        <v>1016</v>
      </c>
      <c r="AG93" s="32">
        <f t="shared" ref="AG93" si="60">AF93*4/I93</f>
        <v>0.36622510588447327</v>
      </c>
      <c r="AH93" s="29">
        <f>SUM(AH87:AH92)</f>
        <v>217</v>
      </c>
      <c r="AI93" s="32">
        <f t="shared" ref="AI93" si="61">AH93*6/I93</f>
        <v>0.11732900783995674</v>
      </c>
      <c r="AJ93" s="32">
        <f t="shared" ref="AJ93" si="62">AG93+AI93</f>
        <v>0.48355411372443002</v>
      </c>
      <c r="AK93" s="21"/>
    </row>
    <row r="94" spans="1:37">
      <c r="H94" s="10" t="s">
        <v>0</v>
      </c>
      <c r="I94" s="11" t="s">
        <v>1</v>
      </c>
      <c r="J94" s="11" t="s">
        <v>1</v>
      </c>
      <c r="K94" s="12" t="s">
        <v>2</v>
      </c>
      <c r="L94" s="12" t="s">
        <v>3</v>
      </c>
      <c r="M94" s="11" t="s">
        <v>4</v>
      </c>
      <c r="N94" s="11" t="s">
        <v>4</v>
      </c>
      <c r="O94" s="11" t="s">
        <v>5</v>
      </c>
      <c r="P94" s="11" t="s">
        <v>5</v>
      </c>
      <c r="Q94" s="11" t="s">
        <v>6</v>
      </c>
      <c r="R94" s="11" t="s">
        <v>6</v>
      </c>
      <c r="S94" s="11" t="s">
        <v>7</v>
      </c>
      <c r="T94" s="11" t="s">
        <v>7</v>
      </c>
      <c r="U94" s="13" t="s">
        <v>8</v>
      </c>
      <c r="V94" s="13" t="s">
        <v>9</v>
      </c>
      <c r="W94" s="13" t="s">
        <v>10</v>
      </c>
      <c r="X94" s="13" t="s">
        <v>11</v>
      </c>
      <c r="Y94" s="11" t="s">
        <v>12</v>
      </c>
      <c r="Z94" s="11" t="s">
        <v>13</v>
      </c>
      <c r="AA94" s="11" t="s">
        <v>14</v>
      </c>
      <c r="AB94" s="11" t="s">
        <v>15</v>
      </c>
      <c r="AC94" s="11" t="s">
        <v>16</v>
      </c>
      <c r="AD94" s="11" t="s">
        <v>17</v>
      </c>
      <c r="AE94" s="11" t="s">
        <v>18</v>
      </c>
      <c r="AF94" s="10" t="s">
        <v>19</v>
      </c>
      <c r="AG94" s="10" t="s">
        <v>20</v>
      </c>
      <c r="AH94" s="10" t="s">
        <v>21</v>
      </c>
      <c r="AI94" s="10" t="s">
        <v>20</v>
      </c>
      <c r="AJ94" s="10" t="s">
        <v>22</v>
      </c>
      <c r="AK94" s="21"/>
    </row>
    <row r="95" spans="1:37"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AC95" s="21"/>
      <c r="AD95" s="21"/>
      <c r="AE95" s="21"/>
      <c r="AF95" s="21"/>
      <c r="AG95" s="21"/>
      <c r="AH95" s="21"/>
      <c r="AI95" s="21"/>
      <c r="AJ95" s="21"/>
      <c r="AK95" s="21"/>
    </row>
    <row r="96" spans="1:37">
      <c r="H96" s="56"/>
      <c r="I96" s="56"/>
      <c r="J96" s="56"/>
      <c r="K96" s="56"/>
      <c r="L96" s="56"/>
      <c r="M96" s="57"/>
      <c r="N96" s="57"/>
      <c r="O96" s="33"/>
      <c r="P96" s="33"/>
      <c r="Q96" s="33"/>
      <c r="R96" s="58"/>
      <c r="S96" s="58"/>
      <c r="T96" s="33"/>
      <c r="U96" s="53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2014-03-02T22:39:18Z</cp:lastPrinted>
  <dcterms:created xsi:type="dcterms:W3CDTF">2014-03-02T22:38:59Z</dcterms:created>
  <dcterms:modified xsi:type="dcterms:W3CDTF">2014-04-07T23:27:22Z</dcterms:modified>
</cp:coreProperties>
</file>