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00" windowWidth="18852" windowHeight="71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0" i="1"/>
  <c r="O20"/>
  <c r="V20" s="1"/>
  <c r="P20"/>
  <c r="Q20"/>
  <c r="S20" s="1"/>
  <c r="R20"/>
  <c r="K20"/>
  <c r="B20"/>
  <c r="C20"/>
  <c r="D20"/>
  <c r="F20"/>
  <c r="H20" s="1"/>
  <c r="G20"/>
  <c r="U18"/>
  <c r="S18"/>
  <c r="S16"/>
  <c r="S15"/>
  <c r="I13"/>
  <c r="H13"/>
  <c r="I9"/>
  <c r="H9"/>
  <c r="I6"/>
  <c r="H6"/>
  <c r="S5"/>
  <c r="I5"/>
  <c r="S4"/>
  <c r="I4"/>
  <c r="H4"/>
  <c r="I19"/>
  <c r="H19"/>
  <c r="S8"/>
  <c r="I8"/>
  <c r="H8"/>
  <c r="U20" l="1"/>
</calcChain>
</file>

<file path=xl/sharedStrings.xml><?xml version="1.0" encoding="utf-8"?>
<sst xmlns="http://schemas.openxmlformats.org/spreadsheetml/2006/main" count="114" uniqueCount="67">
  <si>
    <t>Ford Trophy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</si>
  <si>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</si>
  <si>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</si>
  <si>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</si>
  <si>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</si>
  <si>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</si>
  <si>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</si>
  <si>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</si>
  <si>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</si>
  <si>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</si>
  <si>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</si>
  <si>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>St</t>
  </si>
  <si>
    <t xml:space="preserve">Overs </t>
  </si>
  <si>
    <t>Mdn</t>
  </si>
  <si>
    <t>Wkts</t>
  </si>
  <si>
    <t>Best</t>
  </si>
  <si>
    <t>R/O</t>
  </si>
  <si>
    <t>TD Astle</t>
  </si>
  <si>
    <t>8*</t>
  </si>
  <si>
    <t>HK Bennett</t>
  </si>
  <si>
    <t>DG Brownlie</t>
  </si>
  <si>
    <t>B Cachopa</t>
  </si>
  <si>
    <t>AM Ellis</t>
  </si>
  <si>
    <t>PG Fulton</t>
  </si>
  <si>
    <t>R Hira</t>
  </si>
  <si>
    <t>TWM Latham</t>
  </si>
  <si>
    <t>CE McConchie</t>
  </si>
  <si>
    <t>RJ McCone</t>
  </si>
  <si>
    <t>MB McEwan</t>
  </si>
  <si>
    <t>HM Nicholls</t>
  </si>
  <si>
    <t>RJ Nicol</t>
  </si>
  <si>
    <t>GH Worker</t>
  </si>
  <si>
    <t>Total</t>
  </si>
  <si>
    <t>2013/14</t>
  </si>
  <si>
    <t>KA Jamieson</t>
  </si>
  <si>
    <t>SJC Keen</t>
  </si>
  <si>
    <t>5/17</t>
  </si>
  <si>
    <t>1/35</t>
  </si>
  <si>
    <t>9.20</t>
  </si>
  <si>
    <t>2/45</t>
  </si>
  <si>
    <t>3/16</t>
  </si>
  <si>
    <t>82*</t>
  </si>
  <si>
    <t>1/62</t>
  </si>
  <si>
    <t>6'.00</t>
  </si>
  <si>
    <t>50*</t>
  </si>
  <si>
    <t>1</t>
  </si>
  <si>
    <t>3.43</t>
  </si>
  <si>
    <t>6/19</t>
  </si>
  <si>
    <t>3.57</t>
  </si>
  <si>
    <t>3/46</t>
  </si>
  <si>
    <t>44</t>
  </si>
  <si>
    <t>2013/14 Career</t>
  </si>
  <si>
    <t>Bound</t>
  </si>
  <si>
    <t>B/B</t>
  </si>
  <si>
    <t>R/100B</t>
  </si>
  <si>
    <t>171*</t>
  </si>
  <si>
    <t>4/51</t>
  </si>
  <si>
    <t>86*</t>
  </si>
  <si>
    <t>115*</t>
  </si>
  <si>
    <t>74*</t>
  </si>
  <si>
    <t>14*</t>
  </si>
  <si>
    <t>3/57</t>
  </si>
  <si>
    <t>6/45</t>
  </si>
  <si>
    <t>129*</t>
  </si>
  <si>
    <t>1/13</t>
  </si>
  <si>
    <t>78*</t>
  </si>
  <si>
    <t>2/34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</si>
</sst>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8"/>
      <name val="Arial"/>
      <family val="2"/>
    </font>
    <font>
      <sz val="8"/>
      <color theme="1"/>
      <name val="Times New Roman"/>
      <family val="1"/>
    </font>
    <font>
      <sz val="8"/>
      <color theme="1"/>
      <name val="Times New Roman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3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/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Fill="1" applyBorder="1"/>
    <xf numFmtId="49" fontId="8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2"/>
  <sheetViews>
    <sheetView tabSelected="1" workbookViewId="0">
      <selection activeCell="A2" sqref="A2:V20"/>
    </sheetView>
  </sheetViews>
  <sheetFormatPr defaultRowHeight="14.4"/>
  <cols>
    <col min="1" max="1" width="10.33203125" customWidth="1"/>
    <col min="2" max="2" width="5.21875" customWidth="1"/>
    <col min="3" max="3" width="4.44140625" customWidth="1"/>
    <col min="4" max="4" width="5.109375" customWidth="1"/>
    <col min="5" max="5" width="5.21875" customWidth="1"/>
    <col min="6" max="6" width="5.33203125" customWidth="1"/>
    <col min="7" max="7" width="5.21875" customWidth="1"/>
    <col min="8" max="8" width="6.109375" customWidth="1"/>
    <col min="9" max="9" width="5.77734375" customWidth="1"/>
    <col min="10" max="11" width="5.88671875" customWidth="1"/>
    <col min="12" max="12" width="4" customWidth="1"/>
    <col min="13" max="13" width="5.21875" customWidth="1"/>
    <col min="14" max="14" width="5.44140625" customWidth="1"/>
    <col min="15" max="15" width="6" customWidth="1"/>
    <col min="16" max="16" width="6.21875" customWidth="1"/>
    <col min="17" max="17" width="6.77734375" customWidth="1"/>
    <col min="18" max="18" width="5.21875" customWidth="1"/>
    <col min="19" max="19" width="6" customWidth="1"/>
    <col min="20" max="21" width="6.109375" customWidth="1"/>
    <col min="22" max="22" width="5.88671875" customWidth="1"/>
    <col min="23" max="23" width="6.77734375" customWidth="1"/>
    <col min="24" max="24" width="6.21875" customWidth="1"/>
  </cols>
  <sheetData>
    <row r="1" spans="1:24" ht="15.6">
      <c r="A1" s="1" t="s">
        <v>0</v>
      </c>
    </row>
    <row r="2" spans="1:24" ht="15.6">
      <c r="A2" s="1" t="s">
        <v>33</v>
      </c>
    </row>
    <row r="3" spans="1:24">
      <c r="A3" s="6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>
        <v>100</v>
      </c>
      <c r="K3" s="18">
        <v>50</v>
      </c>
      <c r="L3" s="18" t="s">
        <v>10</v>
      </c>
      <c r="M3" s="18" t="s">
        <v>11</v>
      </c>
      <c r="N3" s="18" t="s">
        <v>12</v>
      </c>
      <c r="O3" s="18" t="s">
        <v>7</v>
      </c>
      <c r="P3" s="18" t="s">
        <v>13</v>
      </c>
      <c r="Q3" s="18" t="s">
        <v>6</v>
      </c>
      <c r="R3" s="18" t="s">
        <v>14</v>
      </c>
      <c r="S3" s="18" t="s">
        <v>8</v>
      </c>
      <c r="T3" s="18" t="s">
        <v>15</v>
      </c>
      <c r="U3" s="18" t="s">
        <v>16</v>
      </c>
      <c r="V3" s="18" t="s">
        <v>9</v>
      </c>
      <c r="W3" s="11"/>
      <c r="X3" s="11"/>
    </row>
    <row r="4" spans="1:24">
      <c r="A4" s="5" t="s">
        <v>17</v>
      </c>
      <c r="B4" s="17">
        <v>7</v>
      </c>
      <c r="C4" s="17">
        <v>5</v>
      </c>
      <c r="D4" s="17">
        <v>2</v>
      </c>
      <c r="E4" s="18">
        <v>38</v>
      </c>
      <c r="F4" s="17">
        <v>73</v>
      </c>
      <c r="G4" s="17">
        <v>76</v>
      </c>
      <c r="H4" s="3">
        <f>F4/(C4-D4)</f>
        <v>24.333333333333332</v>
      </c>
      <c r="I4" s="3">
        <f>(F4/G4)*100</f>
        <v>96.05263157894737</v>
      </c>
      <c r="J4" s="6"/>
      <c r="K4" s="20"/>
      <c r="L4" s="18">
        <v>3</v>
      </c>
      <c r="M4" s="20"/>
      <c r="N4" s="17">
        <v>40</v>
      </c>
      <c r="O4" s="18">
        <v>240</v>
      </c>
      <c r="P4" s="17">
        <v>1</v>
      </c>
      <c r="Q4" s="17">
        <v>220</v>
      </c>
      <c r="R4" s="17">
        <v>4</v>
      </c>
      <c r="S4" s="3">
        <f>Q4/R4</f>
        <v>55</v>
      </c>
      <c r="T4" s="20" t="s">
        <v>39</v>
      </c>
      <c r="U4" s="3">
        <v>5.5</v>
      </c>
      <c r="V4" s="3">
        <v>60</v>
      </c>
      <c r="W4" s="16"/>
      <c r="X4" s="13"/>
    </row>
    <row r="5" spans="1:24">
      <c r="A5" s="6" t="s">
        <v>19</v>
      </c>
      <c r="B5" s="18">
        <v>7</v>
      </c>
      <c r="C5" s="18">
        <v>3</v>
      </c>
      <c r="D5" s="18">
        <v>2</v>
      </c>
      <c r="E5" s="18" t="s">
        <v>18</v>
      </c>
      <c r="F5" s="18">
        <v>11</v>
      </c>
      <c r="G5" s="18">
        <v>7</v>
      </c>
      <c r="H5" s="19">
        <v>11</v>
      </c>
      <c r="I5" s="3">
        <f>(F5/G5)*100</f>
        <v>157.14285714285714</v>
      </c>
      <c r="J5" s="6"/>
      <c r="K5" s="21"/>
      <c r="L5" s="18">
        <v>2</v>
      </c>
      <c r="M5" s="20"/>
      <c r="N5" s="18">
        <v>50.1</v>
      </c>
      <c r="O5" s="18">
        <v>301</v>
      </c>
      <c r="P5" s="18">
        <v>6</v>
      </c>
      <c r="Q5" s="18">
        <v>223</v>
      </c>
      <c r="R5" s="18">
        <v>9</v>
      </c>
      <c r="S5" s="19">
        <f>Q5/R5</f>
        <v>24.777777777777779</v>
      </c>
      <c r="T5" s="20" t="s">
        <v>40</v>
      </c>
      <c r="U5" s="3">
        <v>4.45</v>
      </c>
      <c r="V5" s="3">
        <v>33.44</v>
      </c>
      <c r="W5" s="16"/>
      <c r="X5" s="16"/>
    </row>
    <row r="6" spans="1:24">
      <c r="A6" s="6" t="s">
        <v>20</v>
      </c>
      <c r="B6" s="18">
        <v>8</v>
      </c>
      <c r="C6" s="18">
        <v>7</v>
      </c>
      <c r="D6" s="18">
        <v>1</v>
      </c>
      <c r="E6" s="18">
        <v>84</v>
      </c>
      <c r="F6" s="18">
        <v>274</v>
      </c>
      <c r="G6" s="18">
        <v>284</v>
      </c>
      <c r="H6" s="3">
        <f>F6/(C6-D6)</f>
        <v>45.666666666666664</v>
      </c>
      <c r="I6" s="3">
        <f>(F6/G6)*100</f>
        <v>96.478873239436624</v>
      </c>
      <c r="J6" s="3"/>
      <c r="K6" s="24">
        <v>2</v>
      </c>
      <c r="L6" s="18">
        <v>7</v>
      </c>
      <c r="M6" s="20"/>
      <c r="N6" s="18"/>
      <c r="O6" s="22"/>
      <c r="P6" s="22"/>
      <c r="Q6" s="22"/>
      <c r="R6" s="22"/>
      <c r="S6" s="23"/>
      <c r="T6" s="24"/>
      <c r="U6" s="23"/>
      <c r="V6" s="23"/>
      <c r="W6" s="11"/>
      <c r="X6" s="11"/>
    </row>
    <row r="7" spans="1:24">
      <c r="A7" s="6" t="s">
        <v>21</v>
      </c>
      <c r="B7" s="22">
        <v>1</v>
      </c>
      <c r="C7" s="22">
        <v>1</v>
      </c>
      <c r="D7" s="22">
        <v>0</v>
      </c>
      <c r="E7" s="22">
        <v>39</v>
      </c>
      <c r="F7" s="22">
        <v>39</v>
      </c>
      <c r="G7" s="22">
        <v>58</v>
      </c>
      <c r="H7" s="23">
        <v>39</v>
      </c>
      <c r="I7" s="23">
        <v>67.239999999999995</v>
      </c>
      <c r="J7" s="24"/>
      <c r="K7" s="24"/>
      <c r="L7" s="24"/>
      <c r="M7" s="24"/>
      <c r="N7" s="22"/>
      <c r="O7" s="22"/>
      <c r="P7" s="22"/>
      <c r="Q7" s="22"/>
      <c r="R7" s="22"/>
      <c r="S7" s="23"/>
      <c r="T7" s="24"/>
      <c r="U7" s="23"/>
      <c r="V7" s="23"/>
      <c r="W7" s="11"/>
      <c r="X7" s="11"/>
    </row>
    <row r="8" spans="1:24">
      <c r="A8" s="5" t="s">
        <v>22</v>
      </c>
      <c r="B8" s="17">
        <v>8</v>
      </c>
      <c r="C8" s="17">
        <v>6</v>
      </c>
      <c r="D8" s="17">
        <v>0</v>
      </c>
      <c r="E8" s="17">
        <v>81</v>
      </c>
      <c r="F8" s="17">
        <v>248</v>
      </c>
      <c r="G8" s="17">
        <v>245</v>
      </c>
      <c r="H8" s="3">
        <f>F8/(C8-D8)</f>
        <v>41.333333333333336</v>
      </c>
      <c r="I8" s="3">
        <f>(F8/G8)*100</f>
        <v>101.22448979591836</v>
      </c>
      <c r="J8" s="30"/>
      <c r="K8" s="21">
        <v>2</v>
      </c>
      <c r="L8" s="21">
        <v>4</v>
      </c>
      <c r="M8" s="31"/>
      <c r="N8" s="17">
        <v>64.400000000000006</v>
      </c>
      <c r="O8" s="17">
        <v>388</v>
      </c>
      <c r="P8" s="17">
        <v>8</v>
      </c>
      <c r="Q8" s="17">
        <v>287</v>
      </c>
      <c r="R8" s="17">
        <v>13</v>
      </c>
      <c r="S8" s="3">
        <f t="shared" ref="S8" si="0">Q8/R8</f>
        <v>22.076923076923077</v>
      </c>
      <c r="T8" s="21" t="s">
        <v>36</v>
      </c>
      <c r="U8" s="3">
        <v>4.43</v>
      </c>
      <c r="V8" s="3">
        <v>29.85</v>
      </c>
      <c r="W8" s="16"/>
      <c r="X8" s="11"/>
    </row>
    <row r="9" spans="1:24">
      <c r="A9" s="6" t="s">
        <v>23</v>
      </c>
      <c r="B9" s="18">
        <v>8</v>
      </c>
      <c r="C9" s="18">
        <v>7</v>
      </c>
      <c r="D9" s="18">
        <v>2</v>
      </c>
      <c r="E9" s="18" t="s">
        <v>41</v>
      </c>
      <c r="F9" s="18">
        <v>237</v>
      </c>
      <c r="G9" s="18">
        <v>281</v>
      </c>
      <c r="H9" s="19">
        <f>F9/(C9-D9)</f>
        <v>47.4</v>
      </c>
      <c r="I9" s="19">
        <f>(F9/G9)*100</f>
        <v>84.341637010676152</v>
      </c>
      <c r="J9" s="6"/>
      <c r="K9" s="20">
        <v>3</v>
      </c>
      <c r="L9" s="18">
        <v>3</v>
      </c>
      <c r="M9" s="20"/>
      <c r="N9" s="18"/>
      <c r="O9" s="22"/>
      <c r="P9" s="22"/>
      <c r="Q9" s="22"/>
      <c r="R9" s="22"/>
      <c r="S9" s="23"/>
      <c r="T9" s="24"/>
      <c r="U9" s="23"/>
      <c r="V9" s="23"/>
      <c r="W9" s="11"/>
      <c r="X9" s="11"/>
    </row>
    <row r="10" spans="1:24">
      <c r="A10" s="6" t="s">
        <v>24</v>
      </c>
      <c r="B10" s="22">
        <v>1</v>
      </c>
      <c r="C10" s="22">
        <v>1</v>
      </c>
      <c r="D10" s="22">
        <v>0</v>
      </c>
      <c r="E10" s="22">
        <v>18</v>
      </c>
      <c r="F10" s="22">
        <v>18</v>
      </c>
      <c r="G10" s="22">
        <v>13</v>
      </c>
      <c r="H10" s="23">
        <v>18</v>
      </c>
      <c r="I10" s="23">
        <v>138.46</v>
      </c>
      <c r="J10" s="24"/>
      <c r="K10" s="24"/>
      <c r="L10" s="24"/>
      <c r="M10" s="24"/>
      <c r="N10" s="22">
        <v>10</v>
      </c>
      <c r="O10" s="22">
        <v>60</v>
      </c>
      <c r="P10" s="22">
        <v>0</v>
      </c>
      <c r="Q10" s="22">
        <v>62</v>
      </c>
      <c r="R10" s="22">
        <v>1</v>
      </c>
      <c r="S10" s="23">
        <v>62</v>
      </c>
      <c r="T10" s="24" t="s">
        <v>42</v>
      </c>
      <c r="U10" s="23">
        <v>6.2</v>
      </c>
      <c r="V10" s="23">
        <v>60</v>
      </c>
      <c r="W10" s="11"/>
      <c r="X10" s="11"/>
    </row>
    <row r="11" spans="1:24">
      <c r="A11" s="6" t="s">
        <v>34</v>
      </c>
      <c r="B11" s="22">
        <v>1</v>
      </c>
      <c r="C11" s="22"/>
      <c r="D11" s="22"/>
      <c r="E11" s="22"/>
      <c r="F11" s="22"/>
      <c r="G11" s="22"/>
      <c r="H11" s="23"/>
      <c r="I11" s="23"/>
      <c r="J11" s="24"/>
      <c r="K11" s="24"/>
      <c r="L11" s="24"/>
      <c r="M11" s="24"/>
      <c r="N11" s="22">
        <v>4</v>
      </c>
      <c r="O11" s="22">
        <v>24</v>
      </c>
      <c r="P11" s="22">
        <v>0</v>
      </c>
      <c r="Q11" s="22">
        <v>23</v>
      </c>
      <c r="R11" s="22">
        <v>0</v>
      </c>
      <c r="S11" s="23"/>
      <c r="T11" s="24"/>
      <c r="U11" s="23">
        <v>5.75</v>
      </c>
      <c r="V11" s="23"/>
      <c r="W11" s="11"/>
      <c r="X11" s="11"/>
    </row>
    <row r="12" spans="1:24">
      <c r="A12" s="5" t="s">
        <v>35</v>
      </c>
      <c r="B12" s="22">
        <v>1</v>
      </c>
      <c r="C12" s="22">
        <v>1</v>
      </c>
      <c r="D12" s="22">
        <v>0</v>
      </c>
      <c r="E12" s="22">
        <v>2</v>
      </c>
      <c r="F12" s="22">
        <v>2</v>
      </c>
      <c r="G12" s="22">
        <v>3</v>
      </c>
      <c r="H12" s="23">
        <v>2</v>
      </c>
      <c r="I12" s="23">
        <v>66.67</v>
      </c>
      <c r="J12" s="24"/>
      <c r="K12" s="24"/>
      <c r="L12" s="24"/>
      <c r="M12" s="24"/>
      <c r="N12" s="22">
        <v>1</v>
      </c>
      <c r="O12" s="22">
        <v>6</v>
      </c>
      <c r="P12" s="22">
        <v>0</v>
      </c>
      <c r="Q12" s="22">
        <v>6</v>
      </c>
      <c r="R12" s="22">
        <v>0</v>
      </c>
      <c r="S12" s="23"/>
      <c r="T12" s="24"/>
      <c r="U12" s="23" t="s">
        <v>43</v>
      </c>
      <c r="V12" s="23"/>
      <c r="W12" s="11"/>
      <c r="X12" s="11"/>
    </row>
    <row r="13" spans="1:24">
      <c r="A13" s="5" t="s">
        <v>25</v>
      </c>
      <c r="B13" s="18">
        <v>8</v>
      </c>
      <c r="C13" s="18">
        <v>8</v>
      </c>
      <c r="D13" s="18">
        <v>1</v>
      </c>
      <c r="E13" s="18" t="s">
        <v>44</v>
      </c>
      <c r="F13" s="18">
        <v>286</v>
      </c>
      <c r="G13" s="18">
        <v>333</v>
      </c>
      <c r="H13" s="3">
        <f>F13/(C13-D13)</f>
        <v>40.857142857142854</v>
      </c>
      <c r="I13" s="3">
        <f>(F13/G13)*100</f>
        <v>85.885885885885884</v>
      </c>
      <c r="J13" s="6"/>
      <c r="K13" s="21">
        <v>2</v>
      </c>
      <c r="L13" s="18">
        <v>11</v>
      </c>
      <c r="M13" s="20"/>
      <c r="N13" s="18"/>
      <c r="O13" s="22"/>
      <c r="P13" s="22"/>
      <c r="Q13" s="22"/>
      <c r="R13" s="22"/>
      <c r="S13" s="23"/>
      <c r="T13" s="24"/>
      <c r="U13" s="23"/>
      <c r="V13" s="23"/>
      <c r="W13" s="11"/>
      <c r="X13" s="11"/>
    </row>
    <row r="14" spans="1:24">
      <c r="A14" s="6" t="s">
        <v>26</v>
      </c>
      <c r="B14" s="22">
        <v>2</v>
      </c>
      <c r="C14" s="22">
        <v>2</v>
      </c>
      <c r="D14" s="22">
        <v>1</v>
      </c>
      <c r="E14" s="22">
        <v>2</v>
      </c>
      <c r="F14" s="22">
        <v>3</v>
      </c>
      <c r="G14" s="22">
        <v>9</v>
      </c>
      <c r="H14" s="23">
        <v>3</v>
      </c>
      <c r="I14" s="23">
        <v>33.33</v>
      </c>
      <c r="J14" s="24"/>
      <c r="K14" s="24"/>
      <c r="L14" s="24" t="s">
        <v>45</v>
      </c>
      <c r="M14" s="24"/>
      <c r="N14" s="22">
        <v>18</v>
      </c>
      <c r="O14" s="22">
        <v>108</v>
      </c>
      <c r="P14" s="22">
        <v>0</v>
      </c>
      <c r="Q14" s="22">
        <v>91</v>
      </c>
      <c r="R14" s="22">
        <v>3</v>
      </c>
      <c r="S14" s="23">
        <v>30.33</v>
      </c>
      <c r="T14" s="24" t="s">
        <v>46</v>
      </c>
      <c r="U14" s="23">
        <v>5.05</v>
      </c>
      <c r="V14" s="23">
        <v>36</v>
      </c>
      <c r="W14" s="11"/>
      <c r="X14" s="11"/>
    </row>
    <row r="15" spans="1:24">
      <c r="A15" s="5" t="s">
        <v>27</v>
      </c>
      <c r="B15" s="18">
        <v>8</v>
      </c>
      <c r="C15" s="17">
        <v>5</v>
      </c>
      <c r="D15" s="17">
        <v>3</v>
      </c>
      <c r="E15" s="17">
        <v>6</v>
      </c>
      <c r="F15" s="18">
        <v>16</v>
      </c>
      <c r="G15" s="18">
        <v>30</v>
      </c>
      <c r="H15" s="19">
        <v>8</v>
      </c>
      <c r="I15" s="3">
        <v>53.33</v>
      </c>
      <c r="J15" s="3"/>
      <c r="K15" s="20"/>
      <c r="L15" s="18">
        <v>4</v>
      </c>
      <c r="M15" s="20"/>
      <c r="N15" s="18">
        <v>54</v>
      </c>
      <c r="O15" s="18">
        <v>324</v>
      </c>
      <c r="P15" s="18">
        <v>6</v>
      </c>
      <c r="Q15" s="18">
        <v>274</v>
      </c>
      <c r="R15" s="18">
        <v>11</v>
      </c>
      <c r="S15" s="3">
        <f>Q15/R15</f>
        <v>24.90909090909091</v>
      </c>
      <c r="T15" s="20" t="s">
        <v>47</v>
      </c>
      <c r="U15" s="26">
        <v>5.07</v>
      </c>
      <c r="V15" s="3">
        <v>29.45</v>
      </c>
      <c r="W15" s="13"/>
      <c r="X15" s="13"/>
    </row>
    <row r="16" spans="1:24">
      <c r="A16" s="6" t="s">
        <v>28</v>
      </c>
      <c r="B16" s="27">
        <v>5</v>
      </c>
      <c r="C16" s="22">
        <v>2</v>
      </c>
      <c r="D16" s="22">
        <v>0</v>
      </c>
      <c r="E16" s="22">
        <v>9</v>
      </c>
      <c r="F16" s="22">
        <v>12</v>
      </c>
      <c r="G16" s="22">
        <v>13</v>
      </c>
      <c r="H16" s="23">
        <v>6</v>
      </c>
      <c r="I16" s="3">
        <v>92.31</v>
      </c>
      <c r="J16" s="3"/>
      <c r="K16" s="24"/>
      <c r="L16" s="22">
        <v>2</v>
      </c>
      <c r="M16" s="24"/>
      <c r="N16" s="22">
        <v>26.3</v>
      </c>
      <c r="O16" s="22">
        <v>159</v>
      </c>
      <c r="P16" s="22">
        <v>1</v>
      </c>
      <c r="Q16" s="22">
        <v>153</v>
      </c>
      <c r="R16" s="22">
        <v>6</v>
      </c>
      <c r="S16" s="3">
        <f>Q16/R16</f>
        <v>25.5</v>
      </c>
      <c r="T16" s="20" t="s">
        <v>48</v>
      </c>
      <c r="U16" s="3">
        <v>5.77</v>
      </c>
      <c r="V16" s="3">
        <v>26.5</v>
      </c>
      <c r="W16" s="16"/>
      <c r="X16" s="11"/>
    </row>
    <row r="17" spans="1:24">
      <c r="A17" s="6" t="s">
        <v>29</v>
      </c>
      <c r="B17" s="18">
        <v>8</v>
      </c>
      <c r="C17" s="18">
        <v>7</v>
      </c>
      <c r="D17" s="18">
        <v>1</v>
      </c>
      <c r="E17" s="18">
        <v>45</v>
      </c>
      <c r="F17" s="18">
        <v>110</v>
      </c>
      <c r="G17" s="18">
        <v>127</v>
      </c>
      <c r="H17" s="19">
        <v>18.329999999999998</v>
      </c>
      <c r="I17" s="3">
        <v>86.61</v>
      </c>
      <c r="J17" s="3"/>
      <c r="K17" s="3"/>
      <c r="L17" s="18">
        <v>2</v>
      </c>
      <c r="M17" s="19"/>
      <c r="N17" s="18"/>
      <c r="O17" s="22"/>
      <c r="P17" s="22"/>
      <c r="Q17" s="22"/>
      <c r="R17" s="22"/>
      <c r="S17" s="23"/>
      <c r="T17" s="24"/>
      <c r="U17" s="23"/>
      <c r="V17" s="23"/>
      <c r="W17" s="11"/>
      <c r="X17" s="11"/>
    </row>
    <row r="18" spans="1:24">
      <c r="A18" s="6" t="s">
        <v>30</v>
      </c>
      <c r="B18" s="17">
        <v>8</v>
      </c>
      <c r="C18" s="17">
        <v>7</v>
      </c>
      <c r="D18" s="17">
        <v>1</v>
      </c>
      <c r="E18" s="18">
        <v>73</v>
      </c>
      <c r="F18" s="18">
        <v>178</v>
      </c>
      <c r="G18" s="18">
        <v>239</v>
      </c>
      <c r="H18" s="19">
        <v>29.67</v>
      </c>
      <c r="I18" s="3">
        <v>74.48</v>
      </c>
      <c r="J18" s="3"/>
      <c r="K18" s="20">
        <v>1</v>
      </c>
      <c r="L18" s="18">
        <v>3</v>
      </c>
      <c r="M18" s="20"/>
      <c r="N18" s="18">
        <v>60</v>
      </c>
      <c r="O18" s="18">
        <v>360</v>
      </c>
      <c r="P18" s="18">
        <v>2</v>
      </c>
      <c r="Q18" s="18">
        <v>289</v>
      </c>
      <c r="R18" s="18">
        <v>10</v>
      </c>
      <c r="S18" s="3">
        <f>Q18/R18</f>
        <v>28.9</v>
      </c>
      <c r="T18" s="20" t="s">
        <v>49</v>
      </c>
      <c r="U18" s="3">
        <f>Q18/N18</f>
        <v>4.8166666666666664</v>
      </c>
      <c r="V18" s="3">
        <v>36</v>
      </c>
      <c r="W18" s="16"/>
      <c r="X18" s="11"/>
    </row>
    <row r="19" spans="1:24">
      <c r="A19" s="6" t="s">
        <v>31</v>
      </c>
      <c r="B19" s="17">
        <v>7</v>
      </c>
      <c r="C19" s="17">
        <v>7</v>
      </c>
      <c r="D19" s="17">
        <v>1</v>
      </c>
      <c r="E19" s="17">
        <v>82</v>
      </c>
      <c r="F19" s="17">
        <v>168</v>
      </c>
      <c r="G19" s="17">
        <v>205</v>
      </c>
      <c r="H19" s="3">
        <f>F19/(C19-D19)</f>
        <v>28</v>
      </c>
      <c r="I19" s="3">
        <f>(F19/G19)*100</f>
        <v>81.951219512195124</v>
      </c>
      <c r="J19" s="25"/>
      <c r="K19" s="21">
        <v>1</v>
      </c>
      <c r="L19" s="21">
        <v>2</v>
      </c>
      <c r="M19" s="21"/>
      <c r="N19" s="17">
        <v>5</v>
      </c>
      <c r="O19" s="17">
        <v>30</v>
      </c>
      <c r="P19" s="17">
        <v>0</v>
      </c>
      <c r="Q19" s="17">
        <v>46</v>
      </c>
      <c r="R19" s="17">
        <v>1</v>
      </c>
      <c r="S19" s="3">
        <v>46</v>
      </c>
      <c r="T19" s="24" t="s">
        <v>37</v>
      </c>
      <c r="U19" s="19" t="s">
        <v>38</v>
      </c>
      <c r="V19" s="3">
        <v>30</v>
      </c>
      <c r="W19" s="16"/>
      <c r="X19" s="16"/>
    </row>
    <row r="20" spans="1:24">
      <c r="A20" s="4" t="s">
        <v>32</v>
      </c>
      <c r="B20" s="28">
        <f>SUM(B4:B19)</f>
        <v>88</v>
      </c>
      <c r="C20" s="28">
        <f>SUM(C4:C19)</f>
        <v>69</v>
      </c>
      <c r="D20" s="28">
        <f>SUM(D4:D19)</f>
        <v>15</v>
      </c>
      <c r="E20" s="28">
        <v>84</v>
      </c>
      <c r="F20" s="28">
        <f>SUM(F4:F19)</f>
        <v>1675</v>
      </c>
      <c r="G20" s="28">
        <f>SUM(G4:G19)</f>
        <v>1923</v>
      </c>
      <c r="H20" s="2">
        <f>F20/(C20-D20)</f>
        <v>31.018518518518519</v>
      </c>
      <c r="I20" s="2">
        <f>(F20/G20)*100</f>
        <v>87.103484139365577</v>
      </c>
      <c r="J20" s="29"/>
      <c r="K20" s="29">
        <f>SUM(K4:K19)</f>
        <v>11</v>
      </c>
      <c r="L20" s="29" t="s">
        <v>50</v>
      </c>
      <c r="M20" s="29"/>
      <c r="N20" s="28">
        <v>333.2</v>
      </c>
      <c r="O20" s="28">
        <f>SUM(O4:O19)</f>
        <v>2000</v>
      </c>
      <c r="P20" s="28">
        <f>SUM(P4:P19)</f>
        <v>24</v>
      </c>
      <c r="Q20" s="28">
        <f>SUM(Q4:Q19)</f>
        <v>1674</v>
      </c>
      <c r="R20" s="28">
        <f>SUM(R4:R19)</f>
        <v>58</v>
      </c>
      <c r="S20" s="2">
        <f>Q20/R20</f>
        <v>28.862068965517242</v>
      </c>
      <c r="T20" s="29" t="s">
        <v>47</v>
      </c>
      <c r="U20" s="2">
        <f>Q20/N20</f>
        <v>5.0240096038415372</v>
      </c>
      <c r="V20" s="2">
        <f>O20/R20</f>
        <v>34.482758620689658</v>
      </c>
      <c r="W20" s="11"/>
      <c r="X20" s="11"/>
    </row>
    <row r="21" spans="1:24">
      <c r="A21" s="7"/>
      <c r="B21" s="8"/>
      <c r="C21" s="9"/>
      <c r="D21" s="9"/>
      <c r="E21" s="9"/>
      <c r="F21" s="9"/>
      <c r="G21" s="9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10"/>
      <c r="T21" s="9"/>
      <c r="U21" s="10"/>
      <c r="V21" s="10"/>
      <c r="W21" s="11"/>
      <c r="X21" s="11"/>
    </row>
    <row r="22" spans="1:24">
      <c r="A22" s="11"/>
      <c r="B22" s="12"/>
      <c r="C22" s="12"/>
      <c r="D22" s="12"/>
      <c r="E22" s="12"/>
      <c r="F22" s="12"/>
      <c r="G22" s="12"/>
      <c r="H22" s="13"/>
      <c r="I22" s="13"/>
      <c r="J22" s="12"/>
      <c r="K22" s="12"/>
      <c r="L22" s="12"/>
      <c r="M22" s="12"/>
      <c r="N22" s="12"/>
      <c r="O22" s="12"/>
      <c r="P22" s="12"/>
      <c r="Q22" s="12"/>
      <c r="R22" s="12"/>
      <c r="S22" s="14"/>
      <c r="T22" s="15"/>
      <c r="U22" s="16"/>
      <c r="V22" s="16"/>
      <c r="W22" s="11"/>
    </row>
    <row r="23" spans="1:24" ht="15.6">
      <c r="A23" s="1" t="s">
        <v>0</v>
      </c>
    </row>
    <row r="24" spans="1:24" ht="15.6">
      <c r="A24" s="1" t="s">
        <v>51</v>
      </c>
    </row>
    <row r="25" spans="1:24">
      <c r="A25" s="32" t="s">
        <v>1</v>
      </c>
      <c r="B25" s="33" t="s">
        <v>2</v>
      </c>
      <c r="C25" s="33" t="s">
        <v>3</v>
      </c>
      <c r="D25" s="33" t="s">
        <v>4</v>
      </c>
      <c r="E25" s="33" t="s">
        <v>5</v>
      </c>
      <c r="F25" s="33" t="s">
        <v>6</v>
      </c>
      <c r="G25" s="33" t="s">
        <v>7</v>
      </c>
      <c r="H25" s="28" t="s">
        <v>52</v>
      </c>
      <c r="I25" s="33" t="s">
        <v>8</v>
      </c>
      <c r="J25" s="33" t="s">
        <v>9</v>
      </c>
      <c r="K25" s="28" t="s">
        <v>53</v>
      </c>
      <c r="L25" s="33">
        <v>100</v>
      </c>
      <c r="M25" s="33">
        <v>50</v>
      </c>
      <c r="N25" s="33" t="s">
        <v>10</v>
      </c>
      <c r="O25" s="33" t="s">
        <v>12</v>
      </c>
      <c r="P25" s="33" t="s">
        <v>7</v>
      </c>
      <c r="Q25" s="33" t="s">
        <v>13</v>
      </c>
      <c r="R25" s="33" t="s">
        <v>6</v>
      </c>
      <c r="S25" s="33" t="s">
        <v>14</v>
      </c>
      <c r="T25" s="33" t="s">
        <v>8</v>
      </c>
      <c r="U25" s="33" t="s">
        <v>15</v>
      </c>
      <c r="V25" s="33" t="s">
        <v>16</v>
      </c>
      <c r="W25" s="33" t="s">
        <v>54</v>
      </c>
      <c r="X25" s="28" t="s">
        <v>9</v>
      </c>
    </row>
    <row r="26" spans="1:24">
      <c r="A26" s="34" t="s">
        <v>17</v>
      </c>
      <c r="B26" s="17">
        <v>25</v>
      </c>
      <c r="C26" s="17">
        <v>19</v>
      </c>
      <c r="D26" s="17">
        <v>6</v>
      </c>
      <c r="E26" s="18" t="s">
        <v>65</v>
      </c>
      <c r="F26" s="17">
        <v>256</v>
      </c>
      <c r="G26" s="17">
        <v>246</v>
      </c>
      <c r="H26" s="24">
        <v>26</v>
      </c>
      <c r="I26" s="3">
        <v>19.692307692307693</v>
      </c>
      <c r="J26" s="3">
        <v>104.06504065040652</v>
      </c>
      <c r="K26" s="23">
        <v>9.4615384615384617</v>
      </c>
      <c r="L26" s="22"/>
      <c r="M26" s="20">
        <v>1</v>
      </c>
      <c r="N26" s="18">
        <v>8</v>
      </c>
      <c r="O26" s="20">
        <v>139</v>
      </c>
      <c r="P26" s="17">
        <v>834</v>
      </c>
      <c r="Q26" s="18">
        <v>3</v>
      </c>
      <c r="R26" s="17">
        <v>734</v>
      </c>
      <c r="S26" s="21">
        <v>15</v>
      </c>
      <c r="T26" s="17">
        <v>48.93333333333333</v>
      </c>
      <c r="U26" s="3" t="s">
        <v>66</v>
      </c>
      <c r="V26" s="20">
        <v>5.2805755395683454</v>
      </c>
      <c r="W26" s="3">
        <v>88.009592326139085</v>
      </c>
      <c r="X26" s="3">
        <v>55.6</v>
      </c>
    </row>
    <row r="27" spans="1:24">
      <c r="A27" s="32" t="s">
        <v>19</v>
      </c>
      <c r="B27" s="18">
        <v>39</v>
      </c>
      <c r="C27" s="18">
        <v>13</v>
      </c>
      <c r="D27" s="18">
        <v>7</v>
      </c>
      <c r="E27" s="18" t="s">
        <v>18</v>
      </c>
      <c r="F27" s="18">
        <v>28</v>
      </c>
      <c r="G27" s="18">
        <v>50</v>
      </c>
      <c r="H27" s="24">
        <v>3</v>
      </c>
      <c r="I27" s="19">
        <v>4.666666666666667</v>
      </c>
      <c r="J27" s="3">
        <v>56.000000000000007</v>
      </c>
      <c r="K27" s="23">
        <v>16.666666666666668</v>
      </c>
      <c r="L27" s="22"/>
      <c r="M27" s="21"/>
      <c r="N27" s="18">
        <v>4</v>
      </c>
      <c r="O27" s="20">
        <v>274.39999999999998</v>
      </c>
      <c r="P27" s="18">
        <v>1648</v>
      </c>
      <c r="Q27" s="18">
        <v>14</v>
      </c>
      <c r="R27" s="18">
        <v>1508</v>
      </c>
      <c r="S27" s="20">
        <v>46</v>
      </c>
      <c r="T27" s="18">
        <v>32.782608695652172</v>
      </c>
      <c r="U27" s="19" t="s">
        <v>62</v>
      </c>
      <c r="V27" s="20">
        <v>5.4956268221574351</v>
      </c>
      <c r="W27" s="3">
        <v>91.50485436893203</v>
      </c>
      <c r="X27" s="3">
        <v>35.826086956521742</v>
      </c>
    </row>
    <row r="28" spans="1:24">
      <c r="A28" s="34" t="s">
        <v>20</v>
      </c>
      <c r="B28" s="17">
        <v>21</v>
      </c>
      <c r="C28" s="17">
        <v>20</v>
      </c>
      <c r="D28" s="17">
        <v>2</v>
      </c>
      <c r="E28" s="17" t="s">
        <v>57</v>
      </c>
      <c r="F28" s="17">
        <v>654</v>
      </c>
      <c r="G28" s="17">
        <v>740</v>
      </c>
      <c r="H28" s="17">
        <v>67</v>
      </c>
      <c r="I28" s="17">
        <v>36.333333333333336</v>
      </c>
      <c r="J28" s="3">
        <v>88.378378378378372</v>
      </c>
      <c r="K28" s="3">
        <v>11.044776119402986</v>
      </c>
      <c r="L28" s="3"/>
      <c r="M28" s="17">
        <v>6</v>
      </c>
      <c r="N28" s="17">
        <v>11</v>
      </c>
      <c r="O28" s="17"/>
      <c r="P28" s="18"/>
      <c r="Q28" s="22"/>
      <c r="R28" s="22"/>
      <c r="S28" s="24"/>
      <c r="T28" s="22"/>
      <c r="U28" s="23"/>
      <c r="V28" s="24"/>
      <c r="W28" s="23"/>
      <c r="X28" s="23"/>
    </row>
    <row r="29" spans="1:24">
      <c r="A29" s="34" t="s">
        <v>21</v>
      </c>
      <c r="B29" s="22">
        <v>10</v>
      </c>
      <c r="C29" s="22">
        <v>10</v>
      </c>
      <c r="D29" s="22">
        <v>0</v>
      </c>
      <c r="E29" s="22">
        <v>126</v>
      </c>
      <c r="F29" s="22">
        <v>295</v>
      </c>
      <c r="G29" s="22">
        <v>398</v>
      </c>
      <c r="H29" s="24">
        <v>36</v>
      </c>
      <c r="I29" s="23">
        <v>29.5</v>
      </c>
      <c r="J29" s="23">
        <v>74.120603015075375</v>
      </c>
      <c r="K29" s="23">
        <v>11.055555555555555</v>
      </c>
      <c r="L29" s="24">
        <v>1</v>
      </c>
      <c r="M29" s="24">
        <v>1</v>
      </c>
      <c r="N29" s="24">
        <v>9</v>
      </c>
      <c r="O29" s="24"/>
      <c r="P29" s="22"/>
      <c r="Q29" s="22"/>
      <c r="R29" s="22"/>
      <c r="S29" s="24"/>
      <c r="T29" s="22"/>
      <c r="U29" s="23"/>
      <c r="V29" s="24"/>
      <c r="W29" s="23"/>
      <c r="X29" s="23"/>
    </row>
    <row r="30" spans="1:24">
      <c r="A30" s="34" t="s">
        <v>22</v>
      </c>
      <c r="B30" s="17">
        <v>61</v>
      </c>
      <c r="C30" s="17">
        <v>51</v>
      </c>
      <c r="D30" s="17">
        <v>10</v>
      </c>
      <c r="E30" s="17">
        <v>81</v>
      </c>
      <c r="F30" s="17">
        <v>1261</v>
      </c>
      <c r="G30" s="17">
        <v>1287</v>
      </c>
      <c r="H30" s="21">
        <v>144</v>
      </c>
      <c r="I30" s="3">
        <v>30.756097560975611</v>
      </c>
      <c r="J30" s="3">
        <v>97.979797979797979</v>
      </c>
      <c r="K30" s="3">
        <v>8.9375</v>
      </c>
      <c r="L30" s="17"/>
      <c r="M30" s="17">
        <v>6</v>
      </c>
      <c r="N30" s="17">
        <v>17</v>
      </c>
      <c r="O30" s="17">
        <v>408.1</v>
      </c>
      <c r="P30" s="17">
        <v>2449</v>
      </c>
      <c r="Q30" s="17">
        <v>29</v>
      </c>
      <c r="R30" s="17">
        <v>2038</v>
      </c>
      <c r="S30" s="21">
        <v>69</v>
      </c>
      <c r="T30" s="21">
        <v>29.536231884057973</v>
      </c>
      <c r="U30" s="3" t="s">
        <v>36</v>
      </c>
      <c r="V30" s="3">
        <v>4.9938740504778236</v>
      </c>
      <c r="W30" s="3">
        <v>83.217639853001231</v>
      </c>
      <c r="X30" s="3">
        <v>35.492753623188406</v>
      </c>
    </row>
    <row r="31" spans="1:24">
      <c r="A31" s="34" t="s">
        <v>23</v>
      </c>
      <c r="B31" s="18">
        <v>85</v>
      </c>
      <c r="C31" s="18">
        <v>80</v>
      </c>
      <c r="D31" s="18">
        <v>7</v>
      </c>
      <c r="E31" s="18" t="s">
        <v>58</v>
      </c>
      <c r="F31" s="18">
        <v>2674</v>
      </c>
      <c r="G31" s="18">
        <v>3530</v>
      </c>
      <c r="H31" s="24">
        <v>308</v>
      </c>
      <c r="I31" s="19">
        <v>36.630136986301373</v>
      </c>
      <c r="J31" s="19">
        <v>75.75070821529745</v>
      </c>
      <c r="K31" s="23">
        <v>11.461038961038961</v>
      </c>
      <c r="L31" s="22">
        <v>2</v>
      </c>
      <c r="M31" s="20">
        <v>22</v>
      </c>
      <c r="N31" s="18">
        <v>41</v>
      </c>
      <c r="O31" s="20">
        <v>3</v>
      </c>
      <c r="P31" s="18">
        <v>18</v>
      </c>
      <c r="Q31" s="22">
        <v>0</v>
      </c>
      <c r="R31" s="22">
        <v>25</v>
      </c>
      <c r="S31" s="24">
        <v>0</v>
      </c>
      <c r="T31" s="22"/>
      <c r="U31" s="23"/>
      <c r="V31" s="24">
        <v>8.3333333333333339</v>
      </c>
      <c r="W31" s="23">
        <v>138.88888888888889</v>
      </c>
      <c r="X31" s="23"/>
    </row>
    <row r="32" spans="1:24">
      <c r="A32" s="32" t="s">
        <v>24</v>
      </c>
      <c r="B32" s="22">
        <v>10</v>
      </c>
      <c r="C32" s="22">
        <v>7</v>
      </c>
      <c r="D32" s="22">
        <v>1</v>
      </c>
      <c r="E32" s="22">
        <v>23</v>
      </c>
      <c r="F32" s="22">
        <v>72</v>
      </c>
      <c r="G32" s="22">
        <v>84</v>
      </c>
      <c r="H32" s="24">
        <v>10</v>
      </c>
      <c r="I32" s="23">
        <v>12</v>
      </c>
      <c r="J32" s="23">
        <v>85.714285714285708</v>
      </c>
      <c r="K32" s="23">
        <v>8.4</v>
      </c>
      <c r="L32" s="24"/>
      <c r="M32" s="24"/>
      <c r="N32" s="24">
        <v>3</v>
      </c>
      <c r="O32" s="24">
        <v>51</v>
      </c>
      <c r="P32" s="22">
        <v>306</v>
      </c>
      <c r="Q32" s="22">
        <v>1</v>
      </c>
      <c r="R32" s="22">
        <v>297</v>
      </c>
      <c r="S32" s="24">
        <v>2</v>
      </c>
      <c r="T32" s="22">
        <v>148.5</v>
      </c>
      <c r="U32" s="23" t="s">
        <v>42</v>
      </c>
      <c r="V32" s="24">
        <v>5.8235294117647056</v>
      </c>
      <c r="W32" s="23">
        <v>97.058823529411768</v>
      </c>
      <c r="X32" s="23">
        <v>153</v>
      </c>
    </row>
    <row r="33" spans="1:24">
      <c r="A33" s="32" t="s">
        <v>34</v>
      </c>
      <c r="B33" s="22">
        <v>1</v>
      </c>
      <c r="C33" s="22"/>
      <c r="D33" s="22"/>
      <c r="E33" s="22"/>
      <c r="F33" s="22"/>
      <c r="G33" s="22"/>
      <c r="H33" s="24"/>
      <c r="I33" s="23"/>
      <c r="J33" s="23"/>
      <c r="K33" s="23"/>
      <c r="L33" s="24"/>
      <c r="M33" s="24"/>
      <c r="N33" s="24"/>
      <c r="O33" s="24">
        <v>4</v>
      </c>
      <c r="P33" s="22">
        <v>24</v>
      </c>
      <c r="Q33" s="22">
        <v>0</v>
      </c>
      <c r="R33" s="22">
        <v>23</v>
      </c>
      <c r="S33" s="24">
        <v>0</v>
      </c>
      <c r="T33" s="22"/>
      <c r="U33" s="23"/>
      <c r="V33" s="24">
        <v>5.75</v>
      </c>
      <c r="W33" s="23">
        <v>95.83</v>
      </c>
      <c r="X33" s="23"/>
    </row>
    <row r="34" spans="1:24">
      <c r="A34" s="34" t="s">
        <v>35</v>
      </c>
      <c r="B34" s="22">
        <v>1</v>
      </c>
      <c r="C34" s="22">
        <v>1</v>
      </c>
      <c r="D34" s="22">
        <v>0</v>
      </c>
      <c r="E34" s="22">
        <v>2</v>
      </c>
      <c r="F34" s="22">
        <v>2</v>
      </c>
      <c r="G34" s="22">
        <v>3</v>
      </c>
      <c r="H34" s="27">
        <v>0</v>
      </c>
      <c r="I34" s="24">
        <v>2</v>
      </c>
      <c r="J34" s="23">
        <v>66.67</v>
      </c>
      <c r="K34" s="23"/>
      <c r="L34" s="24"/>
      <c r="M34" s="24"/>
      <c r="N34" s="24"/>
      <c r="O34" s="24">
        <v>1</v>
      </c>
      <c r="P34" s="22">
        <v>6</v>
      </c>
      <c r="Q34" s="22">
        <v>0</v>
      </c>
      <c r="R34" s="22">
        <v>6</v>
      </c>
      <c r="S34" s="24">
        <v>0</v>
      </c>
      <c r="T34" s="22"/>
      <c r="U34" s="23"/>
      <c r="V34" s="24" t="s">
        <v>43</v>
      </c>
      <c r="W34" s="23">
        <v>100</v>
      </c>
      <c r="X34" s="23"/>
    </row>
    <row r="35" spans="1:24">
      <c r="A35" s="34" t="s">
        <v>25</v>
      </c>
      <c r="B35" s="18">
        <v>24</v>
      </c>
      <c r="C35" s="18">
        <v>23</v>
      </c>
      <c r="D35" s="18">
        <v>2</v>
      </c>
      <c r="E35" s="18">
        <v>130</v>
      </c>
      <c r="F35" s="18">
        <v>865</v>
      </c>
      <c r="G35" s="18">
        <v>979</v>
      </c>
      <c r="H35" s="24">
        <v>111</v>
      </c>
      <c r="I35" s="3">
        <v>41.19047619047619</v>
      </c>
      <c r="J35" s="3">
        <v>88.355464759959148</v>
      </c>
      <c r="K35" s="23">
        <v>8.8198198198198199</v>
      </c>
      <c r="L35" s="22">
        <v>1</v>
      </c>
      <c r="M35" s="21">
        <v>3</v>
      </c>
      <c r="N35" s="18">
        <v>14</v>
      </c>
      <c r="O35" s="20">
        <v>1</v>
      </c>
      <c r="P35" s="18"/>
      <c r="Q35" s="22"/>
      <c r="R35" s="22"/>
      <c r="S35" s="24"/>
      <c r="T35" s="22"/>
      <c r="U35" s="23"/>
      <c r="V35" s="24"/>
      <c r="W35" s="23"/>
      <c r="X35" s="23"/>
    </row>
    <row r="36" spans="1:24">
      <c r="A36" s="32" t="s">
        <v>26</v>
      </c>
      <c r="B36" s="22">
        <v>4</v>
      </c>
      <c r="C36" s="22">
        <v>4</v>
      </c>
      <c r="D36" s="22">
        <v>1</v>
      </c>
      <c r="E36" s="22">
        <v>30</v>
      </c>
      <c r="F36" s="22">
        <v>35</v>
      </c>
      <c r="G36" s="22">
        <v>54</v>
      </c>
      <c r="H36" s="24">
        <v>4</v>
      </c>
      <c r="I36" s="23">
        <v>11.666666666666666</v>
      </c>
      <c r="J36" s="23">
        <v>64.81481481481481</v>
      </c>
      <c r="K36" s="23">
        <v>13.5</v>
      </c>
      <c r="L36" s="24"/>
      <c r="M36" s="24"/>
      <c r="N36" s="24">
        <v>2</v>
      </c>
      <c r="O36" s="24">
        <v>28</v>
      </c>
      <c r="P36" s="22">
        <v>168</v>
      </c>
      <c r="Q36" s="22">
        <v>0</v>
      </c>
      <c r="R36" s="22">
        <v>150</v>
      </c>
      <c r="S36" s="24">
        <v>3</v>
      </c>
      <c r="T36" s="22">
        <v>50</v>
      </c>
      <c r="U36" s="23" t="s">
        <v>46</v>
      </c>
      <c r="V36" s="24">
        <v>5.3571428571428568</v>
      </c>
      <c r="W36" s="23">
        <v>89.285714285714292</v>
      </c>
      <c r="X36" s="23">
        <v>56</v>
      </c>
    </row>
    <row r="37" spans="1:24">
      <c r="A37" s="34" t="s">
        <v>27</v>
      </c>
      <c r="B37" s="17">
        <v>28</v>
      </c>
      <c r="C37" s="17">
        <v>16</v>
      </c>
      <c r="D37" s="17">
        <v>7</v>
      </c>
      <c r="E37" s="17" t="s">
        <v>60</v>
      </c>
      <c r="F37" s="17">
        <v>46</v>
      </c>
      <c r="G37" s="17">
        <v>84</v>
      </c>
      <c r="H37" s="17">
        <v>3</v>
      </c>
      <c r="I37" s="3">
        <v>5.1111111111111107</v>
      </c>
      <c r="J37" s="3">
        <v>54.761904761904766</v>
      </c>
      <c r="K37" s="3">
        <v>28</v>
      </c>
      <c r="L37" s="17"/>
      <c r="M37" s="17"/>
      <c r="N37" s="17">
        <v>9</v>
      </c>
      <c r="O37" s="17">
        <v>188.4</v>
      </c>
      <c r="P37" s="17">
        <v>1132</v>
      </c>
      <c r="Q37" s="17">
        <v>13</v>
      </c>
      <c r="R37" s="17">
        <v>1026</v>
      </c>
      <c r="S37" s="17">
        <v>41</v>
      </c>
      <c r="T37" s="3">
        <v>25.024390243902438</v>
      </c>
      <c r="U37" s="21" t="s">
        <v>47</v>
      </c>
      <c r="V37" s="3">
        <v>5.4458598726114644</v>
      </c>
      <c r="W37" s="3">
        <v>90.63604240282686</v>
      </c>
      <c r="X37" s="3">
        <v>27.609756097560975</v>
      </c>
    </row>
    <row r="38" spans="1:24">
      <c r="A38" s="34" t="s">
        <v>28</v>
      </c>
      <c r="B38" s="27">
        <v>8</v>
      </c>
      <c r="C38" s="22">
        <v>3</v>
      </c>
      <c r="D38" s="22">
        <v>0</v>
      </c>
      <c r="E38" s="22">
        <v>9</v>
      </c>
      <c r="F38" s="22">
        <v>12</v>
      </c>
      <c r="G38" s="22">
        <v>14</v>
      </c>
      <c r="H38" s="24">
        <v>1</v>
      </c>
      <c r="I38" s="23">
        <v>4</v>
      </c>
      <c r="J38" s="3">
        <v>85.714285714285708</v>
      </c>
      <c r="K38" s="23">
        <v>14</v>
      </c>
      <c r="L38" s="3"/>
      <c r="M38" s="24"/>
      <c r="N38" s="22">
        <v>2</v>
      </c>
      <c r="O38" s="24">
        <v>44.3</v>
      </c>
      <c r="P38" s="22">
        <v>267</v>
      </c>
      <c r="Q38" s="22">
        <v>1</v>
      </c>
      <c r="R38" s="22">
        <v>264</v>
      </c>
      <c r="S38" s="24">
        <v>8</v>
      </c>
      <c r="T38" s="22">
        <v>33</v>
      </c>
      <c r="U38" s="3" t="s">
        <v>61</v>
      </c>
      <c r="V38" s="20">
        <v>5.9593679458239279</v>
      </c>
      <c r="W38" s="3">
        <v>98.876404494382029</v>
      </c>
      <c r="X38" s="3">
        <v>33.375</v>
      </c>
    </row>
    <row r="39" spans="1:24">
      <c r="A39" s="34" t="s">
        <v>29</v>
      </c>
      <c r="B39" s="18">
        <v>22</v>
      </c>
      <c r="C39" s="18">
        <v>20</v>
      </c>
      <c r="D39" s="18">
        <v>2</v>
      </c>
      <c r="E39" s="18" t="s">
        <v>59</v>
      </c>
      <c r="F39" s="18">
        <v>523</v>
      </c>
      <c r="G39" s="18">
        <v>678</v>
      </c>
      <c r="H39" s="24">
        <v>56</v>
      </c>
      <c r="I39" s="19">
        <v>29.055555555555557</v>
      </c>
      <c r="J39" s="3">
        <v>77.138643067846616</v>
      </c>
      <c r="K39" s="23">
        <v>12.107142857142858</v>
      </c>
      <c r="L39" s="3"/>
      <c r="M39" s="3">
        <v>4</v>
      </c>
      <c r="N39" s="18">
        <v>8</v>
      </c>
      <c r="O39" s="19"/>
      <c r="P39" s="18"/>
      <c r="Q39" s="22"/>
      <c r="R39" s="22"/>
      <c r="S39" s="24"/>
      <c r="T39" s="22"/>
      <c r="U39" s="23"/>
      <c r="V39" s="24"/>
      <c r="W39" s="23"/>
      <c r="X39" s="23"/>
    </row>
    <row r="40" spans="1:24">
      <c r="A40" s="34" t="s">
        <v>30</v>
      </c>
      <c r="B40" s="17">
        <v>42</v>
      </c>
      <c r="C40" s="17">
        <v>41</v>
      </c>
      <c r="D40" s="17">
        <v>2</v>
      </c>
      <c r="E40" s="18" t="s">
        <v>55</v>
      </c>
      <c r="F40" s="18">
        <v>1687</v>
      </c>
      <c r="G40" s="18">
        <v>2146</v>
      </c>
      <c r="H40" s="24">
        <v>179</v>
      </c>
      <c r="I40" s="19">
        <v>43.256410256410255</v>
      </c>
      <c r="J40" s="3">
        <v>78.61136999068033</v>
      </c>
      <c r="K40" s="23">
        <v>11.988826815642458</v>
      </c>
      <c r="L40" s="3">
        <v>4</v>
      </c>
      <c r="M40" s="20">
        <v>10</v>
      </c>
      <c r="N40" s="18">
        <v>20</v>
      </c>
      <c r="O40" s="20">
        <v>262.2</v>
      </c>
      <c r="P40" s="18">
        <v>1574</v>
      </c>
      <c r="Q40" s="18">
        <v>8</v>
      </c>
      <c r="R40" s="18">
        <v>1295</v>
      </c>
      <c r="S40" s="20">
        <v>35</v>
      </c>
      <c r="T40" s="18">
        <v>37</v>
      </c>
      <c r="U40" s="3" t="s">
        <v>56</v>
      </c>
      <c r="V40" s="20">
        <v>4.9389778794813122</v>
      </c>
      <c r="W40" s="3">
        <v>82.274459974587032</v>
      </c>
      <c r="X40" s="3">
        <v>44.971428571428568</v>
      </c>
    </row>
    <row r="41" spans="1:24">
      <c r="A41" s="34" t="s">
        <v>31</v>
      </c>
      <c r="B41" s="17">
        <v>26</v>
      </c>
      <c r="C41" s="17">
        <v>26</v>
      </c>
      <c r="D41" s="17">
        <v>3</v>
      </c>
      <c r="E41" s="17" t="s">
        <v>63</v>
      </c>
      <c r="F41" s="17">
        <v>831</v>
      </c>
      <c r="G41" s="17">
        <v>1132</v>
      </c>
      <c r="H41" s="24">
        <v>92</v>
      </c>
      <c r="I41" s="3">
        <v>36.130434782608695</v>
      </c>
      <c r="J41" s="3">
        <v>73.409893992932865</v>
      </c>
      <c r="K41" s="23">
        <v>12.304347826086957</v>
      </c>
      <c r="L41" s="24">
        <v>2</v>
      </c>
      <c r="M41" s="21">
        <v>4</v>
      </c>
      <c r="N41" s="21">
        <v>7</v>
      </c>
      <c r="O41" s="21">
        <v>17</v>
      </c>
      <c r="P41" s="17">
        <v>102</v>
      </c>
      <c r="Q41" s="17">
        <v>0</v>
      </c>
      <c r="R41" s="17">
        <v>126</v>
      </c>
      <c r="S41" s="21">
        <v>3</v>
      </c>
      <c r="T41" s="17">
        <v>42</v>
      </c>
      <c r="U41" s="3" t="s">
        <v>64</v>
      </c>
      <c r="V41" s="24">
        <v>7.4117647058823533</v>
      </c>
      <c r="W41" s="19">
        <v>123.52941176470588</v>
      </c>
      <c r="X41" s="3">
        <v>34</v>
      </c>
    </row>
    <row r="42" spans="1:24">
      <c r="A42" s="35"/>
      <c r="B42" s="36"/>
      <c r="C42" s="36"/>
      <c r="D42" s="36"/>
      <c r="E42" s="36"/>
      <c r="F42" s="36"/>
      <c r="G42" s="36"/>
      <c r="H42" s="37"/>
      <c r="I42" s="13"/>
      <c r="J42" s="13"/>
      <c r="K42" s="38"/>
      <c r="L42" s="37"/>
      <c r="M42" s="37"/>
      <c r="N42" s="37"/>
      <c r="O42" s="37"/>
      <c r="P42" s="36"/>
      <c r="Q42" s="36"/>
      <c r="R42" s="36"/>
      <c r="S42" s="37"/>
      <c r="T42" s="36"/>
      <c r="U42" s="13"/>
      <c r="V42" s="37"/>
      <c r="W42" s="13"/>
      <c r="X42" s="1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2014-04-04T21:15:40Z</dcterms:created>
  <dcterms:modified xsi:type="dcterms:W3CDTF">2014-04-07T23:35:23Z</dcterms:modified>
</cp:coreProperties>
</file>