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88" yWindow="324" windowWidth="19416" windowHeight="9264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T30" i="1"/>
  <c r="S30"/>
  <c r="Q30"/>
  <c r="O30"/>
  <c r="H30"/>
  <c r="G30"/>
  <c r="F30"/>
  <c r="S8" l="1"/>
  <c r="Q8"/>
  <c r="O8"/>
  <c r="H8"/>
  <c r="G8"/>
  <c r="F8"/>
  <c r="T8" l="1"/>
  <c r="S18" l="1"/>
  <c r="Q18"/>
  <c r="O18"/>
  <c r="H18"/>
  <c r="G18"/>
  <c r="F18"/>
  <c r="T18" l="1"/>
  <c r="T23" l="1"/>
  <c r="S23"/>
  <c r="Q23"/>
  <c r="O23"/>
  <c r="H23"/>
  <c r="G23"/>
  <c r="F23"/>
  <c r="S20" l="1"/>
  <c r="Q20"/>
  <c r="O20"/>
  <c r="H20"/>
  <c r="G20"/>
  <c r="F20"/>
  <c r="T20" l="1"/>
  <c r="R39" l="1"/>
  <c r="M39"/>
  <c r="L39"/>
  <c r="K39"/>
  <c r="J39"/>
  <c r="I39"/>
  <c r="D39"/>
  <c r="C39"/>
  <c r="B39"/>
  <c r="S38"/>
  <c r="Q38"/>
  <c r="O38"/>
  <c r="H38"/>
  <c r="G38"/>
  <c r="F38"/>
  <c r="S37"/>
  <c r="Q37"/>
  <c r="O37"/>
  <c r="H37"/>
  <c r="G37"/>
  <c r="F37"/>
  <c r="S36"/>
  <c r="Q36"/>
  <c r="O36"/>
  <c r="H36"/>
  <c r="G36"/>
  <c r="F36"/>
  <c r="S35"/>
  <c r="Q35"/>
  <c r="O35"/>
  <c r="H35"/>
  <c r="G35"/>
  <c r="F35"/>
  <c r="S34"/>
  <c r="Q34"/>
  <c r="O34"/>
  <c r="H34"/>
  <c r="G34"/>
  <c r="F34"/>
  <c r="S32"/>
  <c r="Q32"/>
  <c r="O32"/>
  <c r="H32"/>
  <c r="G32"/>
  <c r="F32"/>
  <c r="S31"/>
  <c r="Q31"/>
  <c r="O31"/>
  <c r="H31"/>
  <c r="G31"/>
  <c r="F31"/>
  <c r="S29"/>
  <c r="Q29"/>
  <c r="O29"/>
  <c r="H29"/>
  <c r="G29"/>
  <c r="F29"/>
  <c r="S28"/>
  <c r="Q28"/>
  <c r="O28"/>
  <c r="H28"/>
  <c r="G28"/>
  <c r="F28"/>
  <c r="S27"/>
  <c r="Q27"/>
  <c r="O27"/>
  <c r="H27"/>
  <c r="G27"/>
  <c r="F27"/>
  <c r="S26"/>
  <c r="Q26"/>
  <c r="O26"/>
  <c r="H26"/>
  <c r="G26"/>
  <c r="F26"/>
  <c r="S25"/>
  <c r="Q25"/>
  <c r="O25"/>
  <c r="H25"/>
  <c r="G25"/>
  <c r="F25"/>
  <c r="S22"/>
  <c r="Q22"/>
  <c r="O22"/>
  <c r="H22"/>
  <c r="G22"/>
  <c r="F22"/>
  <c r="P39"/>
  <c r="N39"/>
  <c r="E39"/>
  <c r="S17"/>
  <c r="Q17"/>
  <c r="O17"/>
  <c r="H17"/>
  <c r="G17"/>
  <c r="F17"/>
  <c r="S16"/>
  <c r="Q16"/>
  <c r="O16"/>
  <c r="H16"/>
  <c r="G16"/>
  <c r="F16"/>
  <c r="S15"/>
  <c r="Q15"/>
  <c r="O15"/>
  <c r="H15"/>
  <c r="G15"/>
  <c r="F15"/>
  <c r="S14"/>
  <c r="Q14"/>
  <c r="O14"/>
  <c r="H14"/>
  <c r="G14"/>
  <c r="F14"/>
  <c r="S13"/>
  <c r="Q13"/>
  <c r="O13"/>
  <c r="H13"/>
  <c r="G13"/>
  <c r="F13"/>
  <c r="S12"/>
  <c r="Q12"/>
  <c r="O12"/>
  <c r="H12"/>
  <c r="G12"/>
  <c r="F12"/>
  <c r="S10"/>
  <c r="Q10"/>
  <c r="O10"/>
  <c r="H10"/>
  <c r="G10"/>
  <c r="F10"/>
  <c r="S7"/>
  <c r="Q7"/>
  <c r="O7"/>
  <c r="H7"/>
  <c r="G7"/>
  <c r="F7"/>
  <c r="S6"/>
  <c r="Q6"/>
  <c r="O6"/>
  <c r="H6"/>
  <c r="G6"/>
  <c r="F6"/>
  <c r="S5"/>
  <c r="Q5"/>
  <c r="O5"/>
  <c r="H5"/>
  <c r="G5"/>
  <c r="F5"/>
  <c r="S4"/>
  <c r="Q4"/>
  <c r="O4"/>
  <c r="H4"/>
  <c r="G4"/>
  <c r="F4"/>
  <c r="S3"/>
  <c r="Q3"/>
  <c r="O3"/>
  <c r="H3"/>
  <c r="G3"/>
  <c r="F3"/>
  <c r="S2"/>
  <c r="Q2"/>
  <c r="O2"/>
  <c r="H2"/>
  <c r="G2"/>
  <c r="F2"/>
  <c r="G39" l="1"/>
  <c r="T14"/>
  <c r="O39"/>
  <c r="Q39"/>
  <c r="F39"/>
  <c r="T15"/>
  <c r="T22"/>
  <c r="T25"/>
  <c r="T29"/>
  <c r="T36"/>
  <c r="T10"/>
  <c r="T4"/>
  <c r="T13"/>
  <c r="T28"/>
  <c r="T7"/>
  <c r="T2"/>
  <c r="T35"/>
  <c r="T6"/>
  <c r="T38"/>
  <c r="T5"/>
  <c r="S39"/>
  <c r="T12"/>
  <c r="T27"/>
  <c r="T32"/>
  <c r="T34"/>
  <c r="T16"/>
  <c r="T26"/>
  <c r="T17"/>
  <c r="H39"/>
  <c r="T3"/>
  <c r="T31"/>
  <c r="T37"/>
  <c r="T39" l="1"/>
</calcChain>
</file>

<file path=xl/sharedStrings.xml><?xml version="1.0" encoding="utf-8"?>
<sst xmlns="http://schemas.openxmlformats.org/spreadsheetml/2006/main" count="48" uniqueCount="31">
  <si>
    <t>Ins</t>
  </si>
  <si>
    <t>Runs</t>
  </si>
  <si>
    <t xml:space="preserve">Wkts </t>
  </si>
  <si>
    <t xml:space="preserve">Balls </t>
  </si>
  <si>
    <t>R/W</t>
  </si>
  <si>
    <t>S/R</t>
  </si>
  <si>
    <t>R/O</t>
  </si>
  <si>
    <t>250+</t>
  </si>
  <si>
    <t>200+</t>
  </si>
  <si>
    <t>100 part</t>
  </si>
  <si>
    <t>50 part f</t>
  </si>
  <si>
    <t>r/inns</t>
  </si>
  <si>
    <t>Fours</t>
  </si>
  <si>
    <t>% of runs</t>
  </si>
  <si>
    <t>Sixes</t>
  </si>
  <si>
    <t>Total%</t>
  </si>
  <si>
    <t>New Plymouth</t>
  </si>
  <si>
    <t>Hagley Oval</t>
  </si>
  <si>
    <t>Saxton Oval</t>
  </si>
  <si>
    <t>Eden Park 2</t>
  </si>
  <si>
    <t>Seddon Park</t>
  </si>
  <si>
    <t xml:space="preserve">Basin Reserve   </t>
  </si>
  <si>
    <t>Total</t>
  </si>
  <si>
    <t xml:space="preserve">Uni Oval </t>
  </si>
  <si>
    <t>Timaru</t>
  </si>
  <si>
    <t xml:space="preserve">50 part </t>
  </si>
  <si>
    <t>Palmerston Nh</t>
  </si>
  <si>
    <t>30 over</t>
  </si>
  <si>
    <r>
      <t>I</t>
    </r>
    <r>
      <rPr>
        <b/>
        <sz val="11"/>
        <color rgb="FFFF0000"/>
        <rFont val="Calibri"/>
        <family val="2"/>
        <scheme val="minor"/>
      </rPr>
      <t>nvercargill  D</t>
    </r>
    <r>
      <rPr>
        <b/>
        <sz val="11"/>
        <color theme="1"/>
        <rFont val="Calibri"/>
        <family val="2"/>
        <scheme val="minor"/>
      </rPr>
      <t>L</t>
    </r>
  </si>
  <si>
    <t>39 overs Auck</t>
  </si>
  <si>
    <t>Mt Maunganui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</si>
</sst>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b/>
      <sz val="10"/>
      <name val="Times New Roman"/>
      <family val="1"/>
    </font>
    <font>
      <sz val="8"/>
      <name val="Arial"/>
      <family val="2"/>
    </font>
    <font>
      <sz val="10"/>
      <color theme="1"/>
      <name val="Times New Roman"/>
      <family val="1"/>
    </font>
    <font>
      <b/>
      <sz val="12"/>
      <color theme="1"/>
      <name val="Times New Roman"/>
      <family val="2"/>
    </font>
    <font>
      <b/>
      <sz val="12"/>
      <name val="Arial"/>
      <family val="2"/>
    </font>
    <font>
      <b/>
      <sz val="11"/>
      <color theme="1"/>
      <name val="Times New Roman"/>
      <family val="1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1" xfId="0" applyFont="1" applyBorder="1"/>
    <xf numFmtId="0" fontId="2" fillId="0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7" fillId="0" borderId="1" xfId="0" applyFont="1" applyBorder="1"/>
    <xf numFmtId="0" fontId="7" fillId="2" borderId="1" xfId="0" applyFont="1" applyFill="1" applyBorder="1" applyAlignment="1">
      <alignment horizontal="center"/>
    </xf>
    <xf numFmtId="2" fontId="7" fillId="2" borderId="1" xfId="0" applyNumberFormat="1" applyFont="1" applyFill="1" applyBorder="1" applyAlignment="1">
      <alignment horizontal="center"/>
    </xf>
    <xf numFmtId="2" fontId="8" fillId="2" borderId="1" xfId="0" applyNumberFormat="1" applyFont="1" applyFill="1" applyBorder="1" applyAlignment="1">
      <alignment horizontal="center"/>
    </xf>
    <xf numFmtId="1" fontId="9" fillId="2" borderId="1" xfId="0" applyNumberFormat="1" applyFont="1" applyFill="1" applyBorder="1" applyAlignment="1">
      <alignment horizontal="center"/>
    </xf>
    <xf numFmtId="10" fontId="7" fillId="2" borderId="1" xfId="0" applyNumberFormat="1" applyFont="1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2" fontId="0" fillId="0" borderId="1" xfId="0" applyNumberFormat="1" applyFill="1" applyBorder="1" applyAlignment="1">
      <alignment horizontal="center"/>
    </xf>
    <xf numFmtId="2" fontId="5" fillId="0" borderId="1" xfId="0" applyNumberFormat="1" applyFont="1" applyFill="1" applyBorder="1" applyAlignment="1">
      <alignment horizontal="center"/>
    </xf>
    <xf numFmtId="1" fontId="0" fillId="0" borderId="1" xfId="0" applyNumberFormat="1" applyFill="1" applyBorder="1" applyAlignment="1">
      <alignment horizontal="center"/>
    </xf>
    <xf numFmtId="10" fontId="0" fillId="0" borderId="1" xfId="0" applyNumberFormat="1" applyFill="1" applyBorder="1" applyAlignment="1">
      <alignment horizontal="center"/>
    </xf>
    <xf numFmtId="1" fontId="5" fillId="0" borderId="1" xfId="0" applyNumberFormat="1" applyFont="1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0" fontId="0" fillId="0" borderId="1" xfId="0" applyNumberForma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10" fillId="0" borderId="1" xfId="0" applyFont="1" applyFill="1" applyBorder="1"/>
    <xf numFmtId="0" fontId="11" fillId="0" borderId="1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40"/>
  <sheetViews>
    <sheetView tabSelected="1" topLeftCell="A17" workbookViewId="0">
      <selection activeCell="S34" sqref="S34"/>
    </sheetView>
  </sheetViews>
  <sheetFormatPr defaultRowHeight="14.4"/>
  <cols>
    <col min="1" max="1" width="13" customWidth="1"/>
    <col min="2" max="2" width="6.33203125" customWidth="1"/>
    <col min="3" max="3" width="6.44140625" customWidth="1"/>
    <col min="4" max="4" width="6" customWidth="1"/>
    <col min="5" max="5" width="7.88671875" customWidth="1"/>
    <col min="9" max="9" width="7.109375" customWidth="1"/>
    <col min="10" max="10" width="6.109375" customWidth="1"/>
    <col min="11" max="11" width="5" customWidth="1"/>
    <col min="12" max="12" width="5.5546875" customWidth="1"/>
    <col min="13" max="13" width="6.77734375" customWidth="1"/>
    <col min="14" max="14" width="6.5546875" customWidth="1"/>
    <col min="16" max="16" width="6.21875" customWidth="1"/>
    <col min="18" max="18" width="6.5546875" customWidth="1"/>
  </cols>
  <sheetData>
    <row r="1" spans="1:20">
      <c r="A1" s="1"/>
      <c r="B1" s="2" t="s">
        <v>0</v>
      </c>
      <c r="C1" s="3" t="s">
        <v>1</v>
      </c>
      <c r="D1" s="4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5" t="s">
        <v>7</v>
      </c>
      <c r="J1" s="5" t="s">
        <v>8</v>
      </c>
      <c r="K1" s="5">
        <v>100</v>
      </c>
      <c r="L1" s="3">
        <v>50</v>
      </c>
      <c r="M1" s="3" t="s">
        <v>9</v>
      </c>
      <c r="N1" s="3" t="s">
        <v>25</v>
      </c>
      <c r="O1" s="3" t="s">
        <v>11</v>
      </c>
      <c r="P1" s="2" t="s">
        <v>12</v>
      </c>
      <c r="Q1" s="2" t="s">
        <v>13</v>
      </c>
      <c r="R1" s="2" t="s">
        <v>14</v>
      </c>
      <c r="S1" s="2" t="s">
        <v>13</v>
      </c>
      <c r="T1" s="2" t="s">
        <v>15</v>
      </c>
    </row>
    <row r="2" spans="1:20">
      <c r="A2" s="12" t="s">
        <v>16</v>
      </c>
      <c r="B2" s="13">
        <v>2</v>
      </c>
      <c r="C2" s="13">
        <v>374</v>
      </c>
      <c r="D2" s="13">
        <v>18</v>
      </c>
      <c r="E2" s="13">
        <v>377</v>
      </c>
      <c r="F2" s="14">
        <f t="shared" ref="F2:F8" si="0">C2/D2</f>
        <v>20.777777777777779</v>
      </c>
      <c r="G2" s="14">
        <f t="shared" ref="G2:G8" si="1">E2/D2</f>
        <v>20.944444444444443</v>
      </c>
      <c r="H2" s="15">
        <f t="shared" ref="H2:H8" si="2">C2/(E2/6)</f>
        <v>5.9522546419098141</v>
      </c>
      <c r="I2" s="13">
        <v>1</v>
      </c>
      <c r="J2" s="13">
        <v>1</v>
      </c>
      <c r="K2" s="13">
        <v>0</v>
      </c>
      <c r="L2" s="13">
        <v>2</v>
      </c>
      <c r="M2" s="13">
        <v>0</v>
      </c>
      <c r="N2" s="13">
        <v>3</v>
      </c>
      <c r="O2" s="16">
        <f>C2/B2</f>
        <v>187</v>
      </c>
      <c r="P2" s="13">
        <v>28</v>
      </c>
      <c r="Q2" s="17">
        <f>P2*4/C2</f>
        <v>0.29946524064171121</v>
      </c>
      <c r="R2" s="13">
        <v>12</v>
      </c>
      <c r="S2" s="17">
        <f>R2*6/C2</f>
        <v>0.19251336898395721</v>
      </c>
      <c r="T2" s="17">
        <f>Q2+S2</f>
        <v>0.49197860962566842</v>
      </c>
    </row>
    <row r="3" spans="1:20">
      <c r="A3" s="25" t="s">
        <v>27</v>
      </c>
      <c r="B3" s="13">
        <v>2</v>
      </c>
      <c r="C3" s="13">
        <v>368</v>
      </c>
      <c r="D3" s="13">
        <v>18</v>
      </c>
      <c r="E3" s="13">
        <v>339</v>
      </c>
      <c r="F3" s="14">
        <f t="shared" si="0"/>
        <v>20.444444444444443</v>
      </c>
      <c r="G3" s="14">
        <f t="shared" si="1"/>
        <v>18.833333333333332</v>
      </c>
      <c r="H3" s="15">
        <f t="shared" si="2"/>
        <v>6.5132743362831862</v>
      </c>
      <c r="I3" s="13">
        <v>0</v>
      </c>
      <c r="J3" s="13">
        <v>1</v>
      </c>
      <c r="K3" s="13">
        <v>0</v>
      </c>
      <c r="L3" s="13">
        <v>1</v>
      </c>
      <c r="M3" s="13">
        <v>0</v>
      </c>
      <c r="N3" s="13">
        <v>2</v>
      </c>
      <c r="O3" s="16">
        <f>C3/B3</f>
        <v>184</v>
      </c>
      <c r="P3" s="13">
        <v>23</v>
      </c>
      <c r="Q3" s="17">
        <f>P3*4/C3</f>
        <v>0.25</v>
      </c>
      <c r="R3" s="13">
        <v>15</v>
      </c>
      <c r="S3" s="17">
        <f>R3*6/C3</f>
        <v>0.24456521739130435</v>
      </c>
      <c r="T3" s="17">
        <f>Q3+S3</f>
        <v>0.49456521739130432</v>
      </c>
    </row>
    <row r="4" spans="1:20">
      <c r="A4" s="12"/>
      <c r="B4" s="13"/>
      <c r="C4" s="13"/>
      <c r="D4" s="13"/>
      <c r="E4" s="13"/>
      <c r="F4" s="14" t="e">
        <f t="shared" si="0"/>
        <v>#DIV/0!</v>
      </c>
      <c r="G4" s="14" t="e">
        <f t="shared" si="1"/>
        <v>#DIV/0!</v>
      </c>
      <c r="H4" s="15" t="e">
        <f t="shared" si="2"/>
        <v>#DIV/0!</v>
      </c>
      <c r="I4" s="13"/>
      <c r="J4" s="13"/>
      <c r="K4" s="13"/>
      <c r="L4" s="13"/>
      <c r="M4" s="13"/>
      <c r="N4" s="13"/>
      <c r="O4" s="16" t="e">
        <f>C4/B4</f>
        <v>#DIV/0!</v>
      </c>
      <c r="P4" s="13"/>
      <c r="Q4" s="17" t="e">
        <f>P4*4/C4</f>
        <v>#DIV/0!</v>
      </c>
      <c r="R4" s="13"/>
      <c r="S4" s="17" t="e">
        <f>R4*6/C4</f>
        <v>#DIV/0!</v>
      </c>
      <c r="T4" s="17" t="e">
        <f>Q4+S4</f>
        <v>#DIV/0!</v>
      </c>
    </row>
    <row r="5" spans="1:20">
      <c r="A5" s="12" t="s">
        <v>17</v>
      </c>
      <c r="B5" s="13">
        <v>2</v>
      </c>
      <c r="C5" s="13">
        <v>191</v>
      </c>
      <c r="D5" s="13">
        <v>10</v>
      </c>
      <c r="E5" s="13">
        <v>207</v>
      </c>
      <c r="F5" s="14">
        <f t="shared" si="0"/>
        <v>19.100000000000001</v>
      </c>
      <c r="G5" s="14">
        <f t="shared" si="1"/>
        <v>20.7</v>
      </c>
      <c r="H5" s="15">
        <f t="shared" si="2"/>
        <v>5.5362318840579707</v>
      </c>
      <c r="I5" s="13">
        <v>0</v>
      </c>
      <c r="J5" s="13">
        <v>0</v>
      </c>
      <c r="K5" s="13">
        <v>0</v>
      </c>
      <c r="L5" s="13">
        <v>1</v>
      </c>
      <c r="M5" s="13">
        <v>0</v>
      </c>
      <c r="N5" s="13">
        <v>0</v>
      </c>
      <c r="O5" s="16">
        <f t="shared" ref="O5:O13" si="3">C5/B5</f>
        <v>95.5</v>
      </c>
      <c r="P5" s="13">
        <v>32</v>
      </c>
      <c r="Q5" s="17">
        <f t="shared" ref="Q5:Q13" si="4">P5*4/C5</f>
        <v>0.67015706806282727</v>
      </c>
      <c r="R5" s="13">
        <v>2</v>
      </c>
      <c r="S5" s="17">
        <f t="shared" ref="S5:S13" si="5">R5*6/C5</f>
        <v>6.2827225130890049E-2</v>
      </c>
      <c r="T5" s="17">
        <f t="shared" ref="T5:T13" si="6">Q5+S5</f>
        <v>0.73298429319371727</v>
      </c>
    </row>
    <row r="6" spans="1:20">
      <c r="A6" s="12"/>
      <c r="B6" s="13">
        <v>2</v>
      </c>
      <c r="C6" s="13">
        <v>242</v>
      </c>
      <c r="D6" s="13">
        <v>14</v>
      </c>
      <c r="E6" s="13">
        <v>428</v>
      </c>
      <c r="F6" s="14">
        <f t="shared" si="0"/>
        <v>17.285714285714285</v>
      </c>
      <c r="G6" s="14">
        <f t="shared" si="1"/>
        <v>30.571428571428573</v>
      </c>
      <c r="H6" s="15">
        <f t="shared" si="2"/>
        <v>3.3925233644859816</v>
      </c>
      <c r="I6" s="18">
        <v>0</v>
      </c>
      <c r="J6" s="18">
        <v>0</v>
      </c>
      <c r="K6" s="18">
        <v>0</v>
      </c>
      <c r="L6" s="13">
        <v>1</v>
      </c>
      <c r="M6" s="13">
        <v>0</v>
      </c>
      <c r="N6" s="13">
        <v>2</v>
      </c>
      <c r="O6" s="16">
        <f t="shared" si="3"/>
        <v>121</v>
      </c>
      <c r="P6" s="16">
        <v>28</v>
      </c>
      <c r="Q6" s="17">
        <f t="shared" si="4"/>
        <v>0.46280991735537191</v>
      </c>
      <c r="R6" s="13">
        <v>1</v>
      </c>
      <c r="S6" s="17">
        <f t="shared" si="5"/>
        <v>2.4793388429752067E-2</v>
      </c>
      <c r="T6" s="17">
        <f t="shared" si="6"/>
        <v>0.48760330578512401</v>
      </c>
    </row>
    <row r="7" spans="1:20">
      <c r="A7" s="12"/>
      <c r="B7" s="13">
        <v>2</v>
      </c>
      <c r="C7" s="13">
        <v>449</v>
      </c>
      <c r="D7" s="13">
        <v>15</v>
      </c>
      <c r="E7" s="13">
        <v>594</v>
      </c>
      <c r="F7" s="14">
        <f t="shared" si="0"/>
        <v>29.933333333333334</v>
      </c>
      <c r="G7" s="14">
        <f t="shared" si="1"/>
        <v>39.6</v>
      </c>
      <c r="H7" s="15">
        <f t="shared" si="2"/>
        <v>4.5353535353535355</v>
      </c>
      <c r="I7" s="13">
        <v>0</v>
      </c>
      <c r="J7" s="13">
        <v>2</v>
      </c>
      <c r="K7" s="13">
        <v>0</v>
      </c>
      <c r="L7" s="13">
        <v>3</v>
      </c>
      <c r="M7" s="13">
        <v>0</v>
      </c>
      <c r="N7" s="13">
        <v>3</v>
      </c>
      <c r="O7" s="16">
        <f t="shared" si="3"/>
        <v>224.5</v>
      </c>
      <c r="P7" s="16">
        <v>41</v>
      </c>
      <c r="Q7" s="17">
        <f t="shared" si="4"/>
        <v>0.36525612472160357</v>
      </c>
      <c r="R7" s="13">
        <v>7</v>
      </c>
      <c r="S7" s="17">
        <f t="shared" si="5"/>
        <v>9.3541202672605794E-2</v>
      </c>
      <c r="T7" s="17">
        <f t="shared" si="6"/>
        <v>0.45879732739420936</v>
      </c>
    </row>
    <row r="8" spans="1:20">
      <c r="A8" s="12"/>
      <c r="B8" s="13">
        <v>2</v>
      </c>
      <c r="C8" s="13">
        <v>479</v>
      </c>
      <c r="D8" s="13">
        <v>10</v>
      </c>
      <c r="E8" s="13">
        <v>576</v>
      </c>
      <c r="F8" s="14">
        <f t="shared" si="0"/>
        <v>47.9</v>
      </c>
      <c r="G8" s="14">
        <f t="shared" si="1"/>
        <v>57.6</v>
      </c>
      <c r="H8" s="15">
        <f t="shared" si="2"/>
        <v>4.989583333333333</v>
      </c>
      <c r="I8" s="13">
        <v>0</v>
      </c>
      <c r="J8" s="13">
        <v>2</v>
      </c>
      <c r="K8" s="13">
        <v>0</v>
      </c>
      <c r="L8" s="13">
        <v>4</v>
      </c>
      <c r="M8" s="13">
        <v>0</v>
      </c>
      <c r="N8" s="13">
        <v>5</v>
      </c>
      <c r="O8" s="16">
        <f t="shared" ref="O8" si="7">C8/B8</f>
        <v>239.5</v>
      </c>
      <c r="P8" s="13">
        <v>55</v>
      </c>
      <c r="Q8" s="17">
        <f t="shared" ref="Q8" si="8">P8*4/C8</f>
        <v>0.45929018789144049</v>
      </c>
      <c r="R8" s="13">
        <v>13</v>
      </c>
      <c r="S8" s="17">
        <f t="shared" ref="S8" si="9">R8*6/C8</f>
        <v>0.162839248434238</v>
      </c>
      <c r="T8" s="17">
        <f t="shared" ref="T8" si="10">Q8+S8</f>
        <v>0.62212943632567852</v>
      </c>
    </row>
    <row r="9" spans="1:20">
      <c r="A9" s="12"/>
      <c r="B9" s="13"/>
      <c r="C9" s="13"/>
      <c r="D9" s="13"/>
      <c r="E9" s="13"/>
      <c r="F9" s="14"/>
      <c r="G9" s="14"/>
      <c r="H9" s="15"/>
      <c r="I9" s="13"/>
      <c r="J9" s="13"/>
      <c r="K9" s="13"/>
      <c r="L9" s="13"/>
      <c r="M9" s="13"/>
      <c r="N9" s="13"/>
      <c r="O9" s="16"/>
      <c r="P9" s="13"/>
      <c r="Q9" s="17"/>
      <c r="R9" s="13"/>
      <c r="S9" s="17"/>
      <c r="T9" s="17"/>
    </row>
    <row r="10" spans="1:20">
      <c r="A10" s="12" t="s">
        <v>24</v>
      </c>
      <c r="B10" s="13">
        <v>2</v>
      </c>
      <c r="C10" s="13">
        <v>608</v>
      </c>
      <c r="D10" s="13">
        <v>14</v>
      </c>
      <c r="E10" s="13">
        <v>583</v>
      </c>
      <c r="F10" s="14">
        <f t="shared" ref="F10" si="11">C10/D10</f>
        <v>43.428571428571431</v>
      </c>
      <c r="G10" s="14">
        <f t="shared" ref="G10" si="12">E10/D10</f>
        <v>41.642857142857146</v>
      </c>
      <c r="H10" s="15">
        <f t="shared" ref="H10" si="13">C10/(E10/6)</f>
        <v>6.2572898799313892</v>
      </c>
      <c r="I10" s="13">
        <v>2</v>
      </c>
      <c r="J10" s="13">
        <v>2</v>
      </c>
      <c r="K10" s="13">
        <v>1</v>
      </c>
      <c r="L10" s="13">
        <v>4</v>
      </c>
      <c r="M10" s="13">
        <v>2</v>
      </c>
      <c r="N10" s="13">
        <v>4</v>
      </c>
      <c r="O10" s="16">
        <f t="shared" si="3"/>
        <v>304</v>
      </c>
      <c r="P10" s="13">
        <v>58</v>
      </c>
      <c r="Q10" s="17">
        <f t="shared" si="4"/>
        <v>0.38157894736842107</v>
      </c>
      <c r="R10" s="13">
        <v>13</v>
      </c>
      <c r="S10" s="17">
        <f t="shared" si="5"/>
        <v>0.12828947368421054</v>
      </c>
      <c r="T10" s="17">
        <f t="shared" si="6"/>
        <v>0.50986842105263164</v>
      </c>
    </row>
    <row r="11" spans="1:20">
      <c r="A11" s="12"/>
      <c r="B11" s="13"/>
      <c r="C11" s="13"/>
      <c r="D11" s="13"/>
      <c r="E11" s="13"/>
      <c r="F11" s="14"/>
      <c r="G11" s="14"/>
      <c r="H11" s="15"/>
      <c r="I11" s="13"/>
      <c r="J11" s="13"/>
      <c r="K11" s="13"/>
      <c r="L11" s="13"/>
      <c r="M11" s="13"/>
      <c r="N11" s="13"/>
      <c r="O11" s="16"/>
      <c r="P11" s="13"/>
      <c r="Q11" s="17"/>
      <c r="R11" s="13"/>
      <c r="S11" s="17"/>
      <c r="T11" s="17"/>
    </row>
    <row r="12" spans="1:20">
      <c r="A12" s="12" t="s">
        <v>18</v>
      </c>
      <c r="B12" s="13">
        <v>2</v>
      </c>
      <c r="C12" s="13">
        <v>522</v>
      </c>
      <c r="D12" s="13">
        <v>17</v>
      </c>
      <c r="E12" s="13">
        <v>535</v>
      </c>
      <c r="F12" s="14">
        <f>C12/D12</f>
        <v>30.705882352941178</v>
      </c>
      <c r="G12" s="14">
        <f>E12/D12</f>
        <v>31.470588235294116</v>
      </c>
      <c r="H12" s="15">
        <f>C12/(E12/6)</f>
        <v>5.8542056074766355</v>
      </c>
      <c r="I12" s="13">
        <v>1</v>
      </c>
      <c r="J12" s="13">
        <v>1</v>
      </c>
      <c r="K12" s="13">
        <v>0</v>
      </c>
      <c r="L12" s="13">
        <v>2</v>
      </c>
      <c r="M12" s="13">
        <v>0</v>
      </c>
      <c r="N12" s="13">
        <v>2</v>
      </c>
      <c r="O12" s="16">
        <f t="shared" si="3"/>
        <v>261</v>
      </c>
      <c r="P12" s="13">
        <v>46</v>
      </c>
      <c r="Q12" s="17">
        <f t="shared" si="4"/>
        <v>0.35249042145593867</v>
      </c>
      <c r="R12" s="13">
        <v>6</v>
      </c>
      <c r="S12" s="17">
        <f t="shared" si="5"/>
        <v>6.8965517241379309E-2</v>
      </c>
      <c r="T12" s="17">
        <f t="shared" si="6"/>
        <v>0.42145593869731801</v>
      </c>
    </row>
    <row r="13" spans="1:20">
      <c r="A13" s="12"/>
      <c r="B13" s="13"/>
      <c r="C13" s="13"/>
      <c r="D13" s="13"/>
      <c r="E13" s="13"/>
      <c r="F13" s="14" t="e">
        <f t="shared" ref="F13" si="14">C13/D13</f>
        <v>#DIV/0!</v>
      </c>
      <c r="G13" s="14" t="e">
        <f t="shared" ref="G13" si="15">E13/D13</f>
        <v>#DIV/0!</v>
      </c>
      <c r="H13" s="15" t="e">
        <f t="shared" ref="H13" si="16">C13/(E13/6)</f>
        <v>#DIV/0!</v>
      </c>
      <c r="I13" s="13"/>
      <c r="J13" s="13"/>
      <c r="K13" s="13"/>
      <c r="L13" s="13"/>
      <c r="M13" s="13"/>
      <c r="N13" s="13"/>
      <c r="O13" s="16" t="e">
        <f t="shared" si="3"/>
        <v>#DIV/0!</v>
      </c>
      <c r="P13" s="13"/>
      <c r="Q13" s="17" t="e">
        <f t="shared" si="4"/>
        <v>#DIV/0!</v>
      </c>
      <c r="R13" s="13"/>
      <c r="S13" s="17" t="e">
        <f t="shared" si="5"/>
        <v>#DIV/0!</v>
      </c>
      <c r="T13" s="17" t="e">
        <f t="shared" si="6"/>
        <v>#DIV/0!</v>
      </c>
    </row>
    <row r="14" spans="1:20">
      <c r="A14" s="12"/>
      <c r="B14" s="13"/>
      <c r="C14" s="13"/>
      <c r="D14" s="13"/>
      <c r="E14" s="13"/>
      <c r="F14" s="14" t="e">
        <f t="shared" ref="F14:F22" si="17">C14/D14</f>
        <v>#DIV/0!</v>
      </c>
      <c r="G14" s="14" t="e">
        <f t="shared" ref="G14:G22" si="18">E14/D14</f>
        <v>#DIV/0!</v>
      </c>
      <c r="H14" s="15" t="e">
        <f t="shared" ref="H14:H22" si="19">C14/(E14/6)</f>
        <v>#DIV/0!</v>
      </c>
      <c r="I14" s="13"/>
      <c r="J14" s="13"/>
      <c r="K14" s="13"/>
      <c r="L14" s="13"/>
      <c r="M14" s="13"/>
      <c r="N14" s="13"/>
      <c r="O14" s="16" t="e">
        <f t="shared" ref="O14:O22" si="20">C14/B14</f>
        <v>#DIV/0!</v>
      </c>
      <c r="P14" s="13"/>
      <c r="Q14" s="17" t="e">
        <f t="shared" ref="Q14:Q22" si="21">P14*4/C14</f>
        <v>#DIV/0!</v>
      </c>
      <c r="R14" s="13"/>
      <c r="S14" s="17" t="e">
        <f t="shared" ref="S14:S22" si="22">R14*6/C14</f>
        <v>#DIV/0!</v>
      </c>
      <c r="T14" s="17" t="e">
        <f t="shared" ref="T14:T22" si="23">Q14+S14</f>
        <v>#DIV/0!</v>
      </c>
    </row>
    <row r="15" spans="1:20">
      <c r="A15" s="12" t="s">
        <v>19</v>
      </c>
      <c r="B15" s="13">
        <v>2</v>
      </c>
      <c r="C15" s="13">
        <v>391</v>
      </c>
      <c r="D15" s="13">
        <v>13</v>
      </c>
      <c r="E15" s="13">
        <v>499</v>
      </c>
      <c r="F15" s="14">
        <f t="shared" si="17"/>
        <v>30.076923076923077</v>
      </c>
      <c r="G15" s="14">
        <f t="shared" si="18"/>
        <v>38.384615384615387</v>
      </c>
      <c r="H15" s="15">
        <f t="shared" si="19"/>
        <v>4.701402805611222</v>
      </c>
      <c r="I15" s="13">
        <v>0</v>
      </c>
      <c r="J15" s="13">
        <v>0</v>
      </c>
      <c r="K15" s="13">
        <v>0</v>
      </c>
      <c r="L15" s="13">
        <v>2</v>
      </c>
      <c r="M15" s="13">
        <v>0</v>
      </c>
      <c r="N15" s="13">
        <v>3</v>
      </c>
      <c r="O15" s="16">
        <f t="shared" si="20"/>
        <v>195.5</v>
      </c>
      <c r="P15" s="13">
        <v>35</v>
      </c>
      <c r="Q15" s="17">
        <f t="shared" si="21"/>
        <v>0.35805626598465473</v>
      </c>
      <c r="R15" s="13">
        <v>6</v>
      </c>
      <c r="S15" s="17">
        <f t="shared" si="22"/>
        <v>9.2071611253196933E-2</v>
      </c>
      <c r="T15" s="17">
        <f t="shared" si="23"/>
        <v>0.45012787723785164</v>
      </c>
    </row>
    <row r="16" spans="1:20">
      <c r="A16" s="19"/>
      <c r="B16" s="13">
        <v>2</v>
      </c>
      <c r="C16" s="13">
        <v>493</v>
      </c>
      <c r="D16" s="13">
        <v>17</v>
      </c>
      <c r="E16" s="13">
        <v>544</v>
      </c>
      <c r="F16" s="14">
        <f t="shared" si="17"/>
        <v>29</v>
      </c>
      <c r="G16" s="14">
        <f t="shared" si="18"/>
        <v>32</v>
      </c>
      <c r="H16" s="15">
        <f t="shared" si="19"/>
        <v>5.4375</v>
      </c>
      <c r="I16" s="13">
        <v>1</v>
      </c>
      <c r="J16" s="13">
        <v>1</v>
      </c>
      <c r="K16" s="13">
        <v>1</v>
      </c>
      <c r="L16" s="13">
        <v>2</v>
      </c>
      <c r="M16" s="13">
        <v>1</v>
      </c>
      <c r="N16" s="13">
        <v>1</v>
      </c>
      <c r="O16" s="16">
        <f t="shared" si="20"/>
        <v>246.5</v>
      </c>
      <c r="P16" s="13">
        <v>38</v>
      </c>
      <c r="Q16" s="17">
        <f t="shared" si="21"/>
        <v>0.30831643002028397</v>
      </c>
      <c r="R16" s="13">
        <v>15</v>
      </c>
      <c r="S16" s="17">
        <f t="shared" si="22"/>
        <v>0.18255578093306288</v>
      </c>
      <c r="T16" s="17">
        <f t="shared" si="23"/>
        <v>0.49087221095334688</v>
      </c>
    </row>
    <row r="17" spans="1:20">
      <c r="A17" s="12"/>
      <c r="B17" s="13">
        <v>2</v>
      </c>
      <c r="C17" s="13">
        <v>403</v>
      </c>
      <c r="D17" s="13">
        <v>20</v>
      </c>
      <c r="E17" s="13">
        <v>535</v>
      </c>
      <c r="F17" s="14">
        <f t="shared" si="17"/>
        <v>20.149999999999999</v>
      </c>
      <c r="G17" s="14">
        <f t="shared" si="18"/>
        <v>26.75</v>
      </c>
      <c r="H17" s="15">
        <f t="shared" si="19"/>
        <v>4.5196261682242991</v>
      </c>
      <c r="I17" s="13">
        <v>0</v>
      </c>
      <c r="J17" s="13">
        <v>1</v>
      </c>
      <c r="K17" s="13">
        <v>0</v>
      </c>
      <c r="L17" s="13">
        <v>1</v>
      </c>
      <c r="M17" s="13">
        <v>0</v>
      </c>
      <c r="N17" s="13">
        <v>2</v>
      </c>
      <c r="O17" s="16">
        <f t="shared" si="20"/>
        <v>201.5</v>
      </c>
      <c r="P17" s="13">
        <v>28</v>
      </c>
      <c r="Q17" s="17">
        <f t="shared" si="21"/>
        <v>0.27791563275434245</v>
      </c>
      <c r="R17" s="13">
        <v>6</v>
      </c>
      <c r="S17" s="17">
        <f t="shared" si="22"/>
        <v>8.9330024813895778E-2</v>
      </c>
      <c r="T17" s="17">
        <f t="shared" si="23"/>
        <v>0.36724565756823824</v>
      </c>
    </row>
    <row r="18" spans="1:20">
      <c r="A18" s="12"/>
      <c r="B18" s="13">
        <v>2</v>
      </c>
      <c r="C18" s="13">
        <v>444</v>
      </c>
      <c r="D18" s="13">
        <v>16</v>
      </c>
      <c r="E18" s="13">
        <v>558</v>
      </c>
      <c r="F18" s="14">
        <f>C18/D18</f>
        <v>27.75</v>
      </c>
      <c r="G18" s="14">
        <f>E18/D18</f>
        <v>34.875</v>
      </c>
      <c r="H18" s="15">
        <f>C18/(E18/6)</f>
        <v>4.774193548387097</v>
      </c>
      <c r="I18" s="13">
        <v>0</v>
      </c>
      <c r="J18" s="13">
        <v>2</v>
      </c>
      <c r="K18" s="13">
        <v>0</v>
      </c>
      <c r="L18" s="13">
        <v>2</v>
      </c>
      <c r="M18" s="13">
        <v>1</v>
      </c>
      <c r="N18" s="13">
        <v>1</v>
      </c>
      <c r="O18" s="16">
        <f>C18/B18</f>
        <v>222</v>
      </c>
      <c r="P18" s="13">
        <v>46</v>
      </c>
      <c r="Q18" s="17">
        <f>P18*4/C18</f>
        <v>0.4144144144144144</v>
      </c>
      <c r="R18" s="13">
        <v>7</v>
      </c>
      <c r="S18" s="17">
        <f>R18*6/C18</f>
        <v>9.45945945945946E-2</v>
      </c>
      <c r="T18" s="17">
        <f>Q18+S18</f>
        <v>0.50900900900900903</v>
      </c>
    </row>
    <row r="19" spans="1:20">
      <c r="A19" s="12"/>
      <c r="B19" s="13"/>
      <c r="C19" s="13"/>
      <c r="D19" s="13"/>
      <c r="E19" s="13"/>
      <c r="F19" s="14"/>
      <c r="G19" s="14"/>
      <c r="H19" s="15"/>
      <c r="I19" s="13"/>
      <c r="J19" s="13"/>
      <c r="K19" s="13"/>
      <c r="L19" s="13"/>
      <c r="M19" s="13"/>
      <c r="N19" s="13"/>
      <c r="O19" s="16"/>
      <c r="P19" s="13"/>
      <c r="Q19" s="17"/>
      <c r="R19" s="13"/>
      <c r="S19" s="17"/>
      <c r="T19" s="17"/>
    </row>
    <row r="20" spans="1:20">
      <c r="A20" s="26" t="s">
        <v>28</v>
      </c>
      <c r="B20" s="13">
        <v>2</v>
      </c>
      <c r="C20" s="13">
        <v>567</v>
      </c>
      <c r="D20" s="13">
        <v>16</v>
      </c>
      <c r="E20" s="14">
        <v>534</v>
      </c>
      <c r="F20" s="14">
        <f t="shared" ref="F20" si="24">C20/D20</f>
        <v>35.4375</v>
      </c>
      <c r="G20" s="14">
        <f t="shared" ref="G20" si="25">E20/D20</f>
        <v>33.375</v>
      </c>
      <c r="H20" s="15">
        <f t="shared" ref="H20" si="26">C20/(E20/6)</f>
        <v>6.3707865168539328</v>
      </c>
      <c r="I20" s="13">
        <v>1</v>
      </c>
      <c r="J20" s="13">
        <v>2</v>
      </c>
      <c r="K20" s="13">
        <v>0</v>
      </c>
      <c r="L20" s="13">
        <v>4</v>
      </c>
      <c r="M20" s="13">
        <v>1</v>
      </c>
      <c r="N20" s="13">
        <v>3</v>
      </c>
      <c r="O20" s="16">
        <f t="shared" ref="O20" si="27">C20/B20</f>
        <v>283.5</v>
      </c>
      <c r="P20" s="13">
        <v>58</v>
      </c>
      <c r="Q20" s="17">
        <f t="shared" ref="Q20" si="28">P20*4/C20</f>
        <v>0.40917107583774248</v>
      </c>
      <c r="R20" s="13">
        <v>16</v>
      </c>
      <c r="S20" s="17">
        <f t="shared" ref="S20" si="29">R20*6/C20</f>
        <v>0.1693121693121693</v>
      </c>
      <c r="T20" s="17">
        <f t="shared" ref="T20" si="30">Q20+S20</f>
        <v>0.57848324514991178</v>
      </c>
    </row>
    <row r="21" spans="1:20">
      <c r="A21" s="12" t="s">
        <v>29</v>
      </c>
      <c r="B21" s="13"/>
      <c r="C21" s="13"/>
      <c r="D21" s="13"/>
      <c r="E21" s="14"/>
      <c r="F21" s="14"/>
      <c r="G21" s="15"/>
      <c r="H21" s="13"/>
      <c r="I21" s="13"/>
      <c r="J21" s="13"/>
      <c r="K21" s="13"/>
      <c r="L21" s="13"/>
      <c r="M21" s="13"/>
      <c r="N21" s="16"/>
      <c r="O21" s="13"/>
      <c r="P21" s="17"/>
      <c r="Q21" s="13"/>
      <c r="R21" s="17"/>
      <c r="S21" s="17"/>
      <c r="T21" s="19"/>
    </row>
    <row r="22" spans="1:20">
      <c r="A22" s="12" t="s">
        <v>23</v>
      </c>
      <c r="B22" s="13">
        <v>2</v>
      </c>
      <c r="C22" s="13">
        <v>656</v>
      </c>
      <c r="D22" s="13">
        <v>15</v>
      </c>
      <c r="E22" s="13">
        <v>596</v>
      </c>
      <c r="F22" s="14">
        <f t="shared" si="17"/>
        <v>43.733333333333334</v>
      </c>
      <c r="G22" s="14">
        <f t="shared" si="18"/>
        <v>39.733333333333334</v>
      </c>
      <c r="H22" s="15">
        <f t="shared" si="19"/>
        <v>6.6040268456375841</v>
      </c>
      <c r="I22" s="13">
        <v>2</v>
      </c>
      <c r="J22" s="13">
        <v>2</v>
      </c>
      <c r="K22" s="13">
        <v>0</v>
      </c>
      <c r="L22" s="13">
        <v>7</v>
      </c>
      <c r="M22" s="13">
        <v>1</v>
      </c>
      <c r="N22" s="13">
        <v>4</v>
      </c>
      <c r="O22" s="16">
        <f t="shared" si="20"/>
        <v>328</v>
      </c>
      <c r="P22" s="13">
        <v>56</v>
      </c>
      <c r="Q22" s="17">
        <f t="shared" si="21"/>
        <v>0.34146341463414637</v>
      </c>
      <c r="R22" s="13">
        <v>14</v>
      </c>
      <c r="S22" s="17">
        <f t="shared" si="22"/>
        <v>0.12804878048780488</v>
      </c>
      <c r="T22" s="17">
        <f t="shared" si="23"/>
        <v>0.46951219512195125</v>
      </c>
    </row>
    <row r="23" spans="1:20">
      <c r="A23" s="12"/>
      <c r="B23" s="13">
        <v>2</v>
      </c>
      <c r="C23" s="13">
        <v>360</v>
      </c>
      <c r="D23" s="13">
        <v>20</v>
      </c>
      <c r="E23" s="13">
        <v>468</v>
      </c>
      <c r="F23" s="14">
        <f>C23/D23</f>
        <v>18</v>
      </c>
      <c r="G23" s="14">
        <f>E23/D23</f>
        <v>23.4</v>
      </c>
      <c r="H23" s="15">
        <f>C23/(E23/6)</f>
        <v>4.615384615384615</v>
      </c>
      <c r="I23" s="13">
        <v>0</v>
      </c>
      <c r="J23" s="13">
        <v>1</v>
      </c>
      <c r="K23" s="13">
        <v>0</v>
      </c>
      <c r="L23" s="13">
        <v>1</v>
      </c>
      <c r="M23" s="13">
        <v>0</v>
      </c>
      <c r="N23" s="13">
        <v>2</v>
      </c>
      <c r="O23" s="16">
        <f>C23/B23</f>
        <v>180</v>
      </c>
      <c r="P23" s="13">
        <v>34</v>
      </c>
      <c r="Q23" s="17">
        <f>P23*4/C23</f>
        <v>0.37777777777777777</v>
      </c>
      <c r="R23" s="13">
        <v>9</v>
      </c>
      <c r="S23" s="17">
        <f>R23*6/C23</f>
        <v>0.15</v>
      </c>
      <c r="T23" s="17">
        <f>Q23+S23</f>
        <v>0.52777777777777779</v>
      </c>
    </row>
    <row r="24" spans="1:20">
      <c r="A24" s="12"/>
      <c r="B24" s="13"/>
      <c r="C24" s="13"/>
      <c r="D24" s="13"/>
      <c r="E24" s="13"/>
      <c r="F24" s="14"/>
      <c r="G24" s="14"/>
      <c r="H24" s="15"/>
      <c r="I24" s="13"/>
      <c r="J24" s="13"/>
      <c r="K24" s="13"/>
      <c r="L24" s="13"/>
      <c r="M24" s="13"/>
      <c r="N24" s="13"/>
      <c r="O24" s="16"/>
      <c r="P24" s="13"/>
      <c r="Q24" s="17"/>
      <c r="R24" s="13"/>
      <c r="S24" s="17"/>
      <c r="T24" s="17"/>
    </row>
    <row r="25" spans="1:20">
      <c r="A25" s="12" t="s">
        <v>20</v>
      </c>
      <c r="B25" s="13">
        <v>2</v>
      </c>
      <c r="C25" s="13">
        <v>559</v>
      </c>
      <c r="D25" s="13">
        <v>16</v>
      </c>
      <c r="E25" s="13">
        <v>597</v>
      </c>
      <c r="F25" s="14">
        <f>C25/D25</f>
        <v>34.9375</v>
      </c>
      <c r="G25" s="14">
        <f>E25/D25</f>
        <v>37.3125</v>
      </c>
      <c r="H25" s="15">
        <f>C25/(E25/6)</f>
        <v>5.6180904522613062</v>
      </c>
      <c r="I25" s="13">
        <v>2</v>
      </c>
      <c r="J25" s="13">
        <v>2</v>
      </c>
      <c r="K25" s="13">
        <v>1</v>
      </c>
      <c r="L25" s="13">
        <v>3</v>
      </c>
      <c r="M25" s="13">
        <v>0</v>
      </c>
      <c r="N25" s="13">
        <v>5</v>
      </c>
      <c r="O25" s="16">
        <f>C25/B25</f>
        <v>279.5</v>
      </c>
      <c r="P25" s="13">
        <v>49</v>
      </c>
      <c r="Q25" s="17">
        <f>P25*4/C25</f>
        <v>0.35062611806797855</v>
      </c>
      <c r="R25" s="13">
        <v>10</v>
      </c>
      <c r="S25" s="17">
        <f>R25*6/C25</f>
        <v>0.1073345259391771</v>
      </c>
      <c r="T25" s="17">
        <f>Q25+S25</f>
        <v>0.45796064400715564</v>
      </c>
    </row>
    <row r="26" spans="1:20">
      <c r="A26" s="12"/>
      <c r="B26" s="13">
        <v>2</v>
      </c>
      <c r="C26" s="13">
        <v>404</v>
      </c>
      <c r="D26" s="13">
        <v>15</v>
      </c>
      <c r="E26" s="13">
        <v>557</v>
      </c>
      <c r="F26" s="14">
        <f>C26/D26</f>
        <v>26.933333333333334</v>
      </c>
      <c r="G26" s="14">
        <f>E26/D26</f>
        <v>37.133333333333333</v>
      </c>
      <c r="H26" s="15">
        <f>C26/(E26/6)</f>
        <v>4.351885098743268</v>
      </c>
      <c r="I26" s="13">
        <v>1</v>
      </c>
      <c r="J26" s="13">
        <v>1</v>
      </c>
      <c r="K26" s="13">
        <v>0</v>
      </c>
      <c r="L26" s="13">
        <v>2</v>
      </c>
      <c r="M26" s="13">
        <v>0</v>
      </c>
      <c r="N26" s="13">
        <v>2</v>
      </c>
      <c r="O26" s="16">
        <f>C26/B26</f>
        <v>202</v>
      </c>
      <c r="P26" s="13">
        <v>29</v>
      </c>
      <c r="Q26" s="17">
        <f>P26*4/C26</f>
        <v>0.28712871287128711</v>
      </c>
      <c r="R26" s="13">
        <v>7</v>
      </c>
      <c r="S26" s="17">
        <f>R26*6/C26</f>
        <v>0.10396039603960396</v>
      </c>
      <c r="T26" s="17">
        <f>Q26+S26</f>
        <v>0.39108910891089105</v>
      </c>
    </row>
    <row r="27" spans="1:20">
      <c r="A27" s="19"/>
      <c r="B27" s="13">
        <v>2</v>
      </c>
      <c r="C27" s="13">
        <v>431</v>
      </c>
      <c r="D27" s="13">
        <v>15</v>
      </c>
      <c r="E27" s="13">
        <v>584</v>
      </c>
      <c r="F27" s="14">
        <f>C27/D27</f>
        <v>28.733333333333334</v>
      </c>
      <c r="G27" s="14">
        <f>E27/D27</f>
        <v>38.93333333333333</v>
      </c>
      <c r="H27" s="15">
        <f>C27/(E27/6)</f>
        <v>4.4280821917808222</v>
      </c>
      <c r="I27" s="13">
        <v>0</v>
      </c>
      <c r="J27" s="13">
        <v>2</v>
      </c>
      <c r="K27" s="13">
        <v>1</v>
      </c>
      <c r="L27" s="13">
        <v>1</v>
      </c>
      <c r="M27" s="13">
        <v>0</v>
      </c>
      <c r="N27" s="13">
        <v>4</v>
      </c>
      <c r="O27" s="16">
        <f>C27/B27</f>
        <v>215.5</v>
      </c>
      <c r="P27" s="13">
        <v>40</v>
      </c>
      <c r="Q27" s="17">
        <f>P27*4/C27</f>
        <v>0.37122969837587005</v>
      </c>
      <c r="R27" s="13">
        <v>11</v>
      </c>
      <c r="S27" s="17">
        <f>R27*6/C27</f>
        <v>0.1531322505800464</v>
      </c>
      <c r="T27" s="17">
        <f>Q27+S27</f>
        <v>0.52436194895591648</v>
      </c>
    </row>
    <row r="28" spans="1:20">
      <c r="A28" s="12"/>
      <c r="B28" s="13">
        <v>2</v>
      </c>
      <c r="C28" s="13">
        <v>467</v>
      </c>
      <c r="D28" s="13">
        <v>19</v>
      </c>
      <c r="E28" s="13">
        <v>590</v>
      </c>
      <c r="F28" s="14">
        <f>C28/D28</f>
        <v>24.578947368421051</v>
      </c>
      <c r="G28" s="14">
        <f>E28/D28</f>
        <v>31.05263157894737</v>
      </c>
      <c r="H28" s="15">
        <f>C28/(E28/6)</f>
        <v>4.7491525423728813</v>
      </c>
      <c r="I28" s="13">
        <v>0</v>
      </c>
      <c r="J28" s="13">
        <v>2</v>
      </c>
      <c r="K28" s="13">
        <v>0</v>
      </c>
      <c r="L28" s="13">
        <v>2</v>
      </c>
      <c r="M28" s="13">
        <v>1</v>
      </c>
      <c r="N28" s="13">
        <v>1</v>
      </c>
      <c r="O28" s="16">
        <f>C28/B28</f>
        <v>233.5</v>
      </c>
      <c r="P28" s="13">
        <v>41</v>
      </c>
      <c r="Q28" s="17">
        <f>P28*4/C28</f>
        <v>0.35117773019271947</v>
      </c>
      <c r="R28" s="13">
        <v>8</v>
      </c>
      <c r="S28" s="17">
        <f>R28*6/C28</f>
        <v>0.10278372591006424</v>
      </c>
      <c r="T28" s="17">
        <f>Q28+S28</f>
        <v>0.45396145610278371</v>
      </c>
    </row>
    <row r="29" spans="1:20">
      <c r="A29" s="12"/>
      <c r="B29" s="13"/>
      <c r="C29" s="13"/>
      <c r="D29" s="13"/>
      <c r="E29" s="13"/>
      <c r="F29" s="14" t="e">
        <f>C29/D29</f>
        <v>#DIV/0!</v>
      </c>
      <c r="G29" s="14" t="e">
        <f>E29/D29</f>
        <v>#DIV/0!</v>
      </c>
      <c r="H29" s="15" t="e">
        <f>C29/(E29/6)</f>
        <v>#DIV/0!</v>
      </c>
      <c r="I29" s="13"/>
      <c r="J29" s="13"/>
      <c r="K29" s="13"/>
      <c r="L29" s="13"/>
      <c r="M29" s="13"/>
      <c r="N29" s="13"/>
      <c r="O29" s="16" t="e">
        <f>C29/B29</f>
        <v>#DIV/0!</v>
      </c>
      <c r="P29" s="13"/>
      <c r="Q29" s="17" t="e">
        <f>P29*4/C29</f>
        <v>#DIV/0!</v>
      </c>
      <c r="R29" s="13"/>
      <c r="S29" s="17" t="e">
        <f>R29*6/C29</f>
        <v>#DIV/0!</v>
      </c>
      <c r="T29" s="17" t="e">
        <f>Q29+S29</f>
        <v>#DIV/0!</v>
      </c>
    </row>
    <row r="30" spans="1:20">
      <c r="A30" s="12" t="s">
        <v>30</v>
      </c>
      <c r="B30" s="13">
        <v>2</v>
      </c>
      <c r="C30" s="13">
        <v>465</v>
      </c>
      <c r="D30" s="13">
        <v>15</v>
      </c>
      <c r="E30" s="13">
        <v>596</v>
      </c>
      <c r="F30" s="14">
        <f>C30/D30</f>
        <v>31</v>
      </c>
      <c r="G30" s="14">
        <f>E30/D30</f>
        <v>39.733333333333334</v>
      </c>
      <c r="H30" s="15">
        <f>C30/(E30/6)</f>
        <v>4.6812080536912752</v>
      </c>
      <c r="I30" s="13">
        <v>0</v>
      </c>
      <c r="J30" s="13">
        <v>2</v>
      </c>
      <c r="K30" s="13">
        <v>0</v>
      </c>
      <c r="L30" s="13">
        <v>3</v>
      </c>
      <c r="M30" s="13">
        <v>1</v>
      </c>
      <c r="N30" s="13">
        <v>2</v>
      </c>
      <c r="O30" s="16">
        <f>C30/B30</f>
        <v>232.5</v>
      </c>
      <c r="P30" s="13">
        <v>37</v>
      </c>
      <c r="Q30" s="17">
        <f>P30*4/C30</f>
        <v>0.31827956989247314</v>
      </c>
      <c r="R30" s="13">
        <v>4</v>
      </c>
      <c r="S30" s="17">
        <f>R30*6/C30</f>
        <v>5.1612903225806452E-2</v>
      </c>
      <c r="T30" s="17">
        <f>Q30+S30</f>
        <v>0.36989247311827961</v>
      </c>
    </row>
    <row r="31" spans="1:20">
      <c r="A31" s="12" t="s">
        <v>26</v>
      </c>
      <c r="B31" s="13">
        <v>2</v>
      </c>
      <c r="C31" s="13">
        <v>297</v>
      </c>
      <c r="D31" s="13">
        <v>12</v>
      </c>
      <c r="E31" s="13">
        <v>347</v>
      </c>
      <c r="F31" s="14">
        <f>C31/D31</f>
        <v>24.75</v>
      </c>
      <c r="G31" s="14">
        <f>E31/D31</f>
        <v>28.916666666666668</v>
      </c>
      <c r="H31" s="15">
        <f>C31/(E31/6)</f>
        <v>5.1354466858789625</v>
      </c>
      <c r="I31" s="13">
        <v>0</v>
      </c>
      <c r="J31" s="13">
        <v>0</v>
      </c>
      <c r="K31" s="13">
        <v>0</v>
      </c>
      <c r="L31" s="13">
        <v>2</v>
      </c>
      <c r="M31" s="13">
        <v>1</v>
      </c>
      <c r="N31" s="13">
        <v>0</v>
      </c>
      <c r="O31" s="16">
        <f>C31/B31</f>
        <v>148.5</v>
      </c>
      <c r="P31" s="13">
        <v>27</v>
      </c>
      <c r="Q31" s="17">
        <f>P31*4/C31</f>
        <v>0.36363636363636365</v>
      </c>
      <c r="R31" s="13">
        <v>7</v>
      </c>
      <c r="S31" s="17">
        <f>R31*6/C31</f>
        <v>0.14141414141414141</v>
      </c>
      <c r="T31" s="17">
        <f>Q31+S31</f>
        <v>0.50505050505050508</v>
      </c>
    </row>
    <row r="32" spans="1:20">
      <c r="A32" s="12"/>
      <c r="B32" s="13"/>
      <c r="C32" s="13"/>
      <c r="D32" s="13"/>
      <c r="E32" s="13"/>
      <c r="F32" s="14" t="e">
        <f>C32/D32</f>
        <v>#DIV/0!</v>
      </c>
      <c r="G32" s="14" t="e">
        <f>E32/D32</f>
        <v>#DIV/0!</v>
      </c>
      <c r="H32" s="15" t="e">
        <f>C32/(E32/6)</f>
        <v>#DIV/0!</v>
      </c>
      <c r="I32" s="13"/>
      <c r="J32" s="13"/>
      <c r="K32" s="13"/>
      <c r="L32" s="13"/>
      <c r="M32" s="13"/>
      <c r="N32" s="13"/>
      <c r="O32" s="16" t="e">
        <f>C32/B32</f>
        <v>#DIV/0!</v>
      </c>
      <c r="P32" s="13"/>
      <c r="Q32" s="17" t="e">
        <f>P32*4/C32</f>
        <v>#DIV/0!</v>
      </c>
      <c r="R32" s="13"/>
      <c r="S32" s="17" t="e">
        <f>R32*6/C32</f>
        <v>#DIV/0!</v>
      </c>
      <c r="T32" s="17" t="e">
        <f>Q32+S32</f>
        <v>#DIV/0!</v>
      </c>
    </row>
    <row r="33" spans="1:20">
      <c r="A33" s="12"/>
      <c r="B33" s="20"/>
      <c r="C33" s="20"/>
      <c r="D33" s="20"/>
      <c r="E33" s="20"/>
      <c r="F33" s="21"/>
      <c r="G33" s="21"/>
      <c r="H33" s="15"/>
      <c r="I33" s="20"/>
      <c r="J33" s="20"/>
      <c r="K33" s="20"/>
      <c r="L33" s="13"/>
      <c r="M33" s="20"/>
      <c r="N33" s="20"/>
      <c r="O33" s="22"/>
      <c r="P33" s="20"/>
      <c r="Q33" s="23"/>
      <c r="R33" s="20"/>
      <c r="S33" s="23"/>
      <c r="T33" s="23"/>
    </row>
    <row r="34" spans="1:20">
      <c r="A34" s="12" t="s">
        <v>21</v>
      </c>
      <c r="B34" s="20">
        <v>2</v>
      </c>
      <c r="C34" s="20">
        <v>614</v>
      </c>
      <c r="D34" s="20">
        <v>15</v>
      </c>
      <c r="E34" s="20">
        <v>600</v>
      </c>
      <c r="F34" s="21">
        <f>C34/D34</f>
        <v>40.93333333333333</v>
      </c>
      <c r="G34" s="21">
        <f>E34/D34</f>
        <v>40</v>
      </c>
      <c r="H34" s="15">
        <f>C34/(E34/6)</f>
        <v>6.14</v>
      </c>
      <c r="I34" s="20">
        <v>2</v>
      </c>
      <c r="J34" s="20">
        <v>2</v>
      </c>
      <c r="K34" s="20">
        <v>0</v>
      </c>
      <c r="L34" s="20">
        <v>5</v>
      </c>
      <c r="M34" s="20">
        <v>2</v>
      </c>
      <c r="N34" s="20">
        <v>2</v>
      </c>
      <c r="O34" s="22">
        <f>C34/B34</f>
        <v>307</v>
      </c>
      <c r="P34" s="20">
        <v>59</v>
      </c>
      <c r="Q34" s="23">
        <f>P34*4/C34</f>
        <v>0.38436482084690554</v>
      </c>
      <c r="R34" s="20">
        <v>10</v>
      </c>
      <c r="S34" s="23">
        <f>R34*6/C34</f>
        <v>9.7719869706840393E-2</v>
      </c>
      <c r="T34" s="23">
        <f>Q34+S34</f>
        <v>0.48208469055374592</v>
      </c>
    </row>
    <row r="35" spans="1:20">
      <c r="A35" s="12"/>
      <c r="B35" s="20">
        <v>2</v>
      </c>
      <c r="C35" s="20">
        <v>312</v>
      </c>
      <c r="D35" s="20">
        <v>17</v>
      </c>
      <c r="E35" s="20">
        <v>533</v>
      </c>
      <c r="F35" s="21">
        <f>C35/D35</f>
        <v>18.352941176470587</v>
      </c>
      <c r="G35" s="21">
        <f>E35/D35</f>
        <v>31.352941176470587</v>
      </c>
      <c r="H35" s="15">
        <f>C35/(E35/6)</f>
        <v>3.5121951219512195</v>
      </c>
      <c r="I35" s="20">
        <v>0</v>
      </c>
      <c r="J35" s="20">
        <v>0</v>
      </c>
      <c r="K35" s="20">
        <v>0</v>
      </c>
      <c r="L35" s="20">
        <v>1</v>
      </c>
      <c r="M35" s="24">
        <v>0</v>
      </c>
      <c r="N35" s="20">
        <v>0</v>
      </c>
      <c r="O35" s="22">
        <f>C35/B35</f>
        <v>156</v>
      </c>
      <c r="P35" s="20">
        <v>36</v>
      </c>
      <c r="Q35" s="23">
        <f>P35*4/C35</f>
        <v>0.46153846153846156</v>
      </c>
      <c r="R35" s="20">
        <v>1</v>
      </c>
      <c r="S35" s="23">
        <f>R35*6/C35</f>
        <v>1.9230769230769232E-2</v>
      </c>
      <c r="T35" s="23">
        <f>Q35+S35</f>
        <v>0.48076923076923078</v>
      </c>
    </row>
    <row r="36" spans="1:20">
      <c r="A36" s="12"/>
      <c r="B36" s="20">
        <v>2</v>
      </c>
      <c r="C36" s="20">
        <v>402</v>
      </c>
      <c r="D36" s="20">
        <v>13</v>
      </c>
      <c r="E36" s="20">
        <v>522</v>
      </c>
      <c r="F36" s="21">
        <f>C36/D36</f>
        <v>30.923076923076923</v>
      </c>
      <c r="G36" s="21">
        <f>E36/D36</f>
        <v>40.153846153846153</v>
      </c>
      <c r="H36" s="15">
        <f>C36/(E36/6)</f>
        <v>4.6206896551724137</v>
      </c>
      <c r="I36" s="20">
        <v>0</v>
      </c>
      <c r="J36" s="20">
        <v>2</v>
      </c>
      <c r="K36" s="20">
        <v>0</v>
      </c>
      <c r="L36" s="20">
        <v>4</v>
      </c>
      <c r="M36" s="20">
        <v>1</v>
      </c>
      <c r="N36" s="20">
        <v>3</v>
      </c>
      <c r="O36" s="22">
        <f>C36/B36</f>
        <v>201</v>
      </c>
      <c r="P36" s="20">
        <v>39</v>
      </c>
      <c r="Q36" s="23">
        <f>P36*4/C36</f>
        <v>0.38805970149253732</v>
      </c>
      <c r="R36" s="20">
        <v>5</v>
      </c>
      <c r="S36" s="23">
        <f>R36*6/C36</f>
        <v>7.4626865671641784E-2</v>
      </c>
      <c r="T36" s="23">
        <f>Q36+S36</f>
        <v>0.46268656716417911</v>
      </c>
    </row>
    <row r="37" spans="1:20">
      <c r="A37" s="12"/>
      <c r="B37" s="20">
        <v>2</v>
      </c>
      <c r="C37" s="20">
        <v>599</v>
      </c>
      <c r="D37" s="20">
        <v>16</v>
      </c>
      <c r="E37" s="20">
        <v>600</v>
      </c>
      <c r="F37" s="21">
        <f>C37/D37</f>
        <v>37.4375</v>
      </c>
      <c r="G37" s="21">
        <f>E37/D37</f>
        <v>37.5</v>
      </c>
      <c r="H37" s="15">
        <f>C37/(E37/6)</f>
        <v>5.99</v>
      </c>
      <c r="I37" s="20">
        <v>2</v>
      </c>
      <c r="J37" s="20">
        <v>2</v>
      </c>
      <c r="K37" s="20">
        <v>0</v>
      </c>
      <c r="L37" s="20">
        <v>3</v>
      </c>
      <c r="M37" s="20">
        <v>0</v>
      </c>
      <c r="N37" s="20">
        <v>5</v>
      </c>
      <c r="O37" s="22">
        <f>C37/B37</f>
        <v>299.5</v>
      </c>
      <c r="P37" s="20">
        <v>53</v>
      </c>
      <c r="Q37" s="23">
        <f>P37*4/C37</f>
        <v>0.35392320534223703</v>
      </c>
      <c r="R37" s="20">
        <v>12</v>
      </c>
      <c r="S37" s="23">
        <f>R37*6/C37</f>
        <v>0.12020033388981637</v>
      </c>
      <c r="T37" s="23">
        <f>Q37+S37</f>
        <v>0.47412353923205341</v>
      </c>
    </row>
    <row r="38" spans="1:20">
      <c r="A38" s="12"/>
      <c r="B38" s="20"/>
      <c r="C38" s="20"/>
      <c r="D38" s="20"/>
      <c r="E38" s="20"/>
      <c r="F38" s="21" t="e">
        <f t="shared" ref="F38:F39" si="31">C38/D38</f>
        <v>#DIV/0!</v>
      </c>
      <c r="G38" s="21" t="e">
        <f t="shared" ref="G38:G39" si="32">E38/D38</f>
        <v>#DIV/0!</v>
      </c>
      <c r="H38" s="15" t="e">
        <f t="shared" ref="H38:H39" si="33">C38/(E38/6)</f>
        <v>#DIV/0!</v>
      </c>
      <c r="I38" s="20"/>
      <c r="J38" s="20"/>
      <c r="K38" s="20"/>
      <c r="L38" s="20"/>
      <c r="M38" s="20"/>
      <c r="N38" s="20"/>
      <c r="O38" s="22" t="e">
        <f t="shared" ref="O38:O39" si="34">C38/B38</f>
        <v>#DIV/0!</v>
      </c>
      <c r="P38" s="20"/>
      <c r="Q38" s="23" t="e">
        <f t="shared" ref="Q38:Q39" si="35">P38*4/C38</f>
        <v>#DIV/0!</v>
      </c>
      <c r="R38" s="20"/>
      <c r="S38" s="23" t="e">
        <f t="shared" ref="S38:S39" si="36">R38*6/C38</f>
        <v>#DIV/0!</v>
      </c>
      <c r="T38" s="23" t="e">
        <f t="shared" ref="T38:T39" si="37">Q38+S38</f>
        <v>#DIV/0!</v>
      </c>
    </row>
    <row r="39" spans="1:20" ht="15.6">
      <c r="A39" s="6" t="s">
        <v>22</v>
      </c>
      <c r="B39" s="7">
        <f>SUM(B2:B38)</f>
        <v>50</v>
      </c>
      <c r="C39" s="7">
        <f>SUM(C2:C38)</f>
        <v>11097</v>
      </c>
      <c r="D39" s="7">
        <f>SUM(D2:D38)</f>
        <v>386</v>
      </c>
      <c r="E39" s="7">
        <f>SUM(E2:E38)</f>
        <v>12899</v>
      </c>
      <c r="F39" s="8">
        <f t="shared" si="31"/>
        <v>28.748704663212436</v>
      </c>
      <c r="G39" s="8">
        <f t="shared" si="32"/>
        <v>33.417098445595855</v>
      </c>
      <c r="H39" s="9">
        <f t="shared" si="33"/>
        <v>5.1617954880223271</v>
      </c>
      <c r="I39" s="7">
        <f t="shared" ref="I39:N39" si="38">SUM(I2:I38)</f>
        <v>15</v>
      </c>
      <c r="J39" s="7">
        <f t="shared" si="38"/>
        <v>33</v>
      </c>
      <c r="K39" s="7">
        <f t="shared" si="38"/>
        <v>4</v>
      </c>
      <c r="L39" s="7">
        <f t="shared" si="38"/>
        <v>63</v>
      </c>
      <c r="M39" s="7">
        <f t="shared" si="38"/>
        <v>12</v>
      </c>
      <c r="N39" s="7">
        <f t="shared" si="38"/>
        <v>61</v>
      </c>
      <c r="O39" s="10">
        <f t="shared" si="34"/>
        <v>221.94</v>
      </c>
      <c r="P39" s="7">
        <f>SUM(P2:P38)</f>
        <v>1016</v>
      </c>
      <c r="Q39" s="11">
        <f t="shared" si="35"/>
        <v>0.36622510588447327</v>
      </c>
      <c r="R39" s="7">
        <f>SUM(R2:R38)</f>
        <v>217</v>
      </c>
      <c r="S39" s="11">
        <f t="shared" si="36"/>
        <v>0.11732900783995674</v>
      </c>
      <c r="T39" s="11">
        <f t="shared" si="37"/>
        <v>0.48355411372443002</v>
      </c>
    </row>
    <row r="40" spans="1:20">
      <c r="A40" s="19"/>
      <c r="B40" s="2" t="s">
        <v>0</v>
      </c>
      <c r="C40" s="3" t="s">
        <v>1</v>
      </c>
      <c r="D40" s="4" t="s">
        <v>2</v>
      </c>
      <c r="E40" s="3" t="s">
        <v>3</v>
      </c>
      <c r="F40" s="3" t="s">
        <v>4</v>
      </c>
      <c r="G40" s="3" t="s">
        <v>5</v>
      </c>
      <c r="H40" s="3" t="s">
        <v>6</v>
      </c>
      <c r="I40" s="5" t="s">
        <v>7</v>
      </c>
      <c r="J40" s="5" t="s">
        <v>8</v>
      </c>
      <c r="K40" s="5">
        <v>100</v>
      </c>
      <c r="L40" s="3">
        <v>50</v>
      </c>
      <c r="M40" s="3" t="s">
        <v>9</v>
      </c>
      <c r="N40" s="3" t="s">
        <v>10</v>
      </c>
      <c r="O40" s="3" t="s">
        <v>11</v>
      </c>
      <c r="P40" s="2" t="s">
        <v>12</v>
      </c>
      <c r="Q40" s="2" t="s">
        <v>13</v>
      </c>
      <c r="R40" s="2" t="s">
        <v>14</v>
      </c>
      <c r="S40" s="2" t="s">
        <v>13</v>
      </c>
      <c r="T40" s="2" t="s">
        <v>15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Adams</dc:creator>
  <cp:lastModifiedBy>Brian Adams</cp:lastModifiedBy>
  <dcterms:created xsi:type="dcterms:W3CDTF">2014-03-02T22:57:29Z</dcterms:created>
  <dcterms:modified xsi:type="dcterms:W3CDTF">2014-04-05T09:55:07Z</dcterms:modified>
</cp:coreProperties>
</file>