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60" yWindow="830" windowWidth="18280" windowHeight="6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7" i="1"/>
  <c r="Q10"/>
  <c r="P10"/>
  <c r="O10"/>
  <c r="L10"/>
  <c r="K10"/>
  <c r="J10"/>
  <c r="O18" l="1"/>
  <c r="B47" l="1"/>
  <c r="N47"/>
  <c r="S47"/>
  <c r="E47"/>
  <c r="H47"/>
  <c r="I47"/>
  <c r="Q27" l="1"/>
  <c r="P27"/>
  <c r="O27"/>
  <c r="L27"/>
  <c r="K27"/>
  <c r="J27"/>
  <c r="F47" l="1"/>
  <c r="Q42"/>
  <c r="P42"/>
  <c r="O42"/>
  <c r="L42"/>
  <c r="K42"/>
  <c r="J42"/>
  <c r="Q41"/>
  <c r="P41"/>
  <c r="O41"/>
  <c r="L41"/>
  <c r="K41"/>
  <c r="J41"/>
  <c r="Q36"/>
  <c r="P36"/>
  <c r="O36"/>
  <c r="L36"/>
  <c r="K36"/>
  <c r="J36"/>
  <c r="Q39"/>
  <c r="P39"/>
  <c r="O39"/>
  <c r="L39"/>
  <c r="K39"/>
  <c r="J39"/>
  <c r="C47" l="1"/>
  <c r="Q7"/>
  <c r="P7"/>
  <c r="O7"/>
  <c r="L7"/>
  <c r="K7"/>
  <c r="J7"/>
  <c r="G47"/>
  <c r="K47" l="1"/>
  <c r="J47"/>
  <c r="L47"/>
  <c r="Q46"/>
  <c r="P46"/>
  <c r="O46"/>
  <c r="L46"/>
  <c r="K46"/>
  <c r="J46"/>
  <c r="Q45"/>
  <c r="P45"/>
  <c r="O45"/>
  <c r="L45"/>
  <c r="K45"/>
  <c r="J45"/>
  <c r="Q43"/>
  <c r="P43"/>
  <c r="O43"/>
  <c r="L43"/>
  <c r="K43"/>
  <c r="J43"/>
  <c r="Q38"/>
  <c r="P38"/>
  <c r="O38"/>
  <c r="L38"/>
  <c r="K38"/>
  <c r="J38"/>
  <c r="Q34"/>
  <c r="P34"/>
  <c r="O34"/>
  <c r="L34"/>
  <c r="K34"/>
  <c r="J34"/>
  <c r="Q32"/>
  <c r="P32"/>
  <c r="O32"/>
  <c r="L32"/>
  <c r="K32"/>
  <c r="J32"/>
  <c r="Q31"/>
  <c r="P31"/>
  <c r="O31"/>
  <c r="L31"/>
  <c r="K31"/>
  <c r="J31"/>
  <c r="Q29"/>
  <c r="P29"/>
  <c r="O29"/>
  <c r="L29"/>
  <c r="K29"/>
  <c r="J29"/>
  <c r="Q28"/>
  <c r="P28"/>
  <c r="O28"/>
  <c r="L28"/>
  <c r="K28"/>
  <c r="J28"/>
  <c r="Q26"/>
  <c r="P26"/>
  <c r="O26"/>
  <c r="L26"/>
  <c r="K26"/>
  <c r="J26"/>
  <c r="Q24"/>
  <c r="P24"/>
  <c r="O24"/>
  <c r="L24"/>
  <c r="K24"/>
  <c r="J24"/>
  <c r="Q33"/>
  <c r="R47" s="1"/>
  <c r="P33"/>
  <c r="O33"/>
  <c r="L33"/>
  <c r="M47" s="1"/>
  <c r="K33"/>
  <c r="J33"/>
  <c r="Q22"/>
  <c r="P22"/>
  <c r="O22"/>
  <c r="L22"/>
  <c r="K22"/>
  <c r="J22"/>
  <c r="Q21"/>
  <c r="P21"/>
  <c r="O21"/>
  <c r="L21"/>
  <c r="K21"/>
  <c r="J21"/>
  <c r="Q20"/>
  <c r="P20"/>
  <c r="O20"/>
  <c r="L20"/>
  <c r="K20"/>
  <c r="J20"/>
  <c r="Q19"/>
  <c r="P19"/>
  <c r="O19"/>
  <c r="L19"/>
  <c r="K19"/>
  <c r="J19"/>
  <c r="Q18"/>
  <c r="P18"/>
  <c r="L18"/>
  <c r="K18"/>
  <c r="J18"/>
  <c r="Q17"/>
  <c r="P17"/>
  <c r="O17"/>
  <c r="L17"/>
  <c r="K17"/>
  <c r="J17"/>
  <c r="Q16"/>
  <c r="P16"/>
  <c r="O16"/>
  <c r="L16"/>
  <c r="K16"/>
  <c r="J16"/>
  <c r="Q14"/>
  <c r="P14"/>
  <c r="O14"/>
  <c r="L14"/>
  <c r="K14"/>
  <c r="J14"/>
  <c r="Q13"/>
  <c r="P13"/>
  <c r="O13"/>
  <c r="L13"/>
  <c r="K13"/>
  <c r="J13"/>
  <c r="Q12"/>
  <c r="P12"/>
  <c r="O12"/>
  <c r="L12"/>
  <c r="K12"/>
  <c r="J12"/>
  <c r="Q9"/>
  <c r="P9"/>
  <c r="O9"/>
  <c r="L9"/>
  <c r="K9"/>
  <c r="J9"/>
  <c r="Q8"/>
  <c r="P8"/>
  <c r="O8"/>
  <c r="L8"/>
  <c r="K8"/>
  <c r="J8"/>
  <c r="Q5"/>
  <c r="P5"/>
  <c r="O5"/>
  <c r="L5"/>
  <c r="K5"/>
  <c r="J5"/>
  <c r="Q4"/>
  <c r="P4"/>
  <c r="O4"/>
  <c r="L4"/>
  <c r="K4"/>
  <c r="J4"/>
  <c r="Q3"/>
  <c r="P3"/>
  <c r="O3"/>
  <c r="L3"/>
  <c r="K3"/>
  <c r="J3"/>
  <c r="Q2"/>
  <c r="P2"/>
  <c r="O2"/>
  <c r="L2"/>
  <c r="K2"/>
  <c r="J2"/>
  <c r="Q47" l="1"/>
  <c r="O47"/>
  <c r="P47"/>
</calcChain>
</file>

<file path=xl/sharedStrings.xml><?xml version="1.0" encoding="utf-8"?>
<sst xmlns="http://schemas.openxmlformats.org/spreadsheetml/2006/main" count="57" uniqueCount="36">
  <si>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</si>
  <si>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</si>
  <si>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</si>
  <si>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</si>
  <si>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</si>
  <si>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</si>
  <si>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</si>
  <si>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</si>
  <si>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</si>
  <si>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</si>
  <si>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</si>
  <si>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</si>
  <si>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</si>
  <si>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</si>
  <si>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</si>
  <si>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</si>
  <si>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</si>
  <si>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</si>
  <si>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Hagley</t>
  </si>
  <si>
    <t>Seddon Park</t>
  </si>
  <si>
    <t>Eden park</t>
  </si>
  <si>
    <t>Saxton</t>
  </si>
  <si>
    <t>Basin R</t>
  </si>
  <si>
    <t>Mt Maun</t>
  </si>
  <si>
    <t>New P</t>
  </si>
  <si>
    <t>Uni Oval</t>
  </si>
  <si>
    <t>1 x100</t>
  </si>
  <si>
    <t>1x100</t>
  </si>
  <si>
    <t>Bat 1st</t>
  </si>
  <si>
    <t>Cobham</t>
  </si>
  <si>
    <t>yarrow</t>
  </si>
  <si>
    <t>abandoned</t>
  </si>
  <si>
    <t>NPLYMOUTH</t>
  </si>
  <si>
    <t>mclean park</t>
  </si>
  <si>
    <t>n/r</t>
  </si>
  <si>
    <t>Yarrow    D/L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</si>
</sst>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3" fillId="0" borderId="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3" fillId="0" borderId="0" xfId="0" applyNumberFormat="1" applyFont="1"/>
    <xf numFmtId="0" fontId="3" fillId="0" borderId="3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3" fillId="0" borderId="0" xfId="0" applyFont="1" applyFill="1"/>
    <xf numFmtId="0" fontId="6" fillId="0" borderId="2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0" xfId="0" applyFont="1"/>
    <xf numFmtId="1" fontId="4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9" fillId="0" borderId="0" xfId="0" applyFont="1"/>
    <xf numFmtId="0" fontId="0" fillId="0" borderId="2" xfId="0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7" xfId="0" applyBorder="1"/>
    <xf numFmtId="0" fontId="4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0" fillId="0" borderId="0" xfId="0" applyFill="1"/>
    <xf numFmtId="2" fontId="4" fillId="0" borderId="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9"/>
  <sheetViews>
    <sheetView tabSelected="1" topLeftCell="A28" workbookViewId="0">
      <selection activeCell="U48" sqref="U48"/>
    </sheetView>
  </sheetViews>
  <sheetFormatPr defaultRowHeight="14.5"/>
  <cols>
    <col min="1" max="1" width="10.36328125" customWidth="1"/>
    <col min="2" max="2" width="5.36328125" customWidth="1"/>
    <col min="3" max="3" width="6.81640625" customWidth="1"/>
    <col min="4" max="4" width="7.453125" customWidth="1"/>
    <col min="5" max="5" width="5.81640625" customWidth="1"/>
    <col min="6" max="6" width="6.1796875" customWidth="1"/>
    <col min="7" max="7" width="7.08984375" customWidth="1"/>
    <col min="8" max="8" width="6" customWidth="1"/>
    <col min="9" max="9" width="5.54296875" customWidth="1"/>
    <col min="10" max="10" width="7.453125" customWidth="1"/>
    <col min="11" max="11" width="8" customWidth="1"/>
    <col min="12" max="12" width="6.453125" customWidth="1"/>
    <col min="13" max="13" width="6.08984375" customWidth="1"/>
    <col min="14" max="14" width="5.6328125" customWidth="1"/>
    <col min="16" max="16" width="7.453125" customWidth="1"/>
    <col min="17" max="17" width="7.81640625" customWidth="1"/>
    <col min="18" max="18" width="4.453125" customWidth="1"/>
    <col min="19" max="19" width="5.08984375" customWidth="1"/>
    <col min="20" max="20" width="6.1796875" customWidth="1"/>
  </cols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</row>
    <row r="2" spans="1:23">
      <c r="A2" s="8" t="s">
        <v>22</v>
      </c>
      <c r="B2" s="13">
        <v>2</v>
      </c>
      <c r="C2" s="9">
        <v>306</v>
      </c>
      <c r="D2" s="54">
        <v>2</v>
      </c>
      <c r="E2" s="9">
        <v>0</v>
      </c>
      <c r="F2" s="10"/>
      <c r="G2" s="10">
        <v>1</v>
      </c>
      <c r="H2" s="9">
        <v>229</v>
      </c>
      <c r="I2" s="9">
        <v>8</v>
      </c>
      <c r="J2" s="11">
        <f t="shared" ref="J2:J14" si="0">C2/(H2/6)</f>
        <v>8.0174672489082983</v>
      </c>
      <c r="K2" s="12">
        <f t="shared" ref="K2:K14" si="1">C2/I2</f>
        <v>38.25</v>
      </c>
      <c r="L2" s="41">
        <f t="shared" ref="L2:L24" si="2">C2/B2</f>
        <v>153</v>
      </c>
      <c r="M2" s="13">
        <v>19</v>
      </c>
      <c r="N2" s="13">
        <v>12</v>
      </c>
      <c r="O2" s="14">
        <f>(M2*4+N2*6)/C2*100</f>
        <v>48.366013071895424</v>
      </c>
      <c r="P2" s="14">
        <f>(M2*4)/C2*100</f>
        <v>24.836601307189543</v>
      </c>
      <c r="Q2" s="15">
        <f>(N2*6)/C2*100</f>
        <v>23.52941176470588</v>
      </c>
      <c r="R2" s="16">
        <v>1</v>
      </c>
      <c r="S2" s="16">
        <v>2</v>
      </c>
    </row>
    <row r="3" spans="1:23">
      <c r="A3" s="17"/>
      <c r="B3" s="18">
        <v>2</v>
      </c>
      <c r="C3" s="16">
        <v>276</v>
      </c>
      <c r="D3" s="16">
        <v>0</v>
      </c>
      <c r="E3" s="16">
        <v>0</v>
      </c>
      <c r="F3" s="16"/>
      <c r="G3" s="16">
        <v>1</v>
      </c>
      <c r="H3" s="16">
        <v>231</v>
      </c>
      <c r="I3" s="16">
        <v>12</v>
      </c>
      <c r="J3" s="12">
        <f t="shared" si="0"/>
        <v>7.1688311688311686</v>
      </c>
      <c r="K3" s="12">
        <f t="shared" si="1"/>
        <v>23</v>
      </c>
      <c r="L3" s="41">
        <f t="shared" si="2"/>
        <v>138</v>
      </c>
      <c r="M3" s="16">
        <v>17</v>
      </c>
      <c r="N3" s="16">
        <v>11</v>
      </c>
      <c r="O3" s="14">
        <f t="shared" ref="O3:O10" si="3">(M3*4+N3*6)/C3*100</f>
        <v>48.550724637681157</v>
      </c>
      <c r="P3" s="14">
        <f t="shared" ref="P3:P10" si="4">(M3*4)/C3*100</f>
        <v>24.637681159420293</v>
      </c>
      <c r="Q3" s="15">
        <f t="shared" ref="Q3:Q10" si="5">(N3*6)/C3*100</f>
        <v>23.913043478260871</v>
      </c>
      <c r="R3" s="16">
        <v>2</v>
      </c>
      <c r="S3" s="16">
        <v>0</v>
      </c>
    </row>
    <row r="4" spans="1:23">
      <c r="A4" s="37"/>
      <c r="B4" s="18">
        <v>2</v>
      </c>
      <c r="C4" s="18">
        <v>272</v>
      </c>
      <c r="D4" s="18">
        <v>0</v>
      </c>
      <c r="E4" s="18">
        <v>0</v>
      </c>
      <c r="F4" s="18">
        <v>1</v>
      </c>
      <c r="G4" s="18"/>
      <c r="H4" s="18">
        <v>240</v>
      </c>
      <c r="I4" s="18">
        <v>19</v>
      </c>
      <c r="J4" s="12">
        <f t="shared" si="0"/>
        <v>6.8</v>
      </c>
      <c r="K4" s="12">
        <f t="shared" si="1"/>
        <v>14.315789473684211</v>
      </c>
      <c r="L4" s="41">
        <f t="shared" si="2"/>
        <v>136</v>
      </c>
      <c r="M4" s="18">
        <v>14</v>
      </c>
      <c r="N4" s="18">
        <v>11</v>
      </c>
      <c r="O4" s="12">
        <f t="shared" si="3"/>
        <v>44.852941176470587</v>
      </c>
      <c r="P4" s="12">
        <f t="shared" si="4"/>
        <v>20.588235294117645</v>
      </c>
      <c r="Q4" s="57">
        <f t="shared" si="5"/>
        <v>24.264705882352942</v>
      </c>
      <c r="R4" s="18">
        <v>0</v>
      </c>
      <c r="S4" s="18">
        <v>2</v>
      </c>
      <c r="T4" s="56"/>
      <c r="U4" s="56"/>
      <c r="V4" s="56"/>
      <c r="W4" s="56"/>
    </row>
    <row r="5" spans="1:23">
      <c r="A5" s="37"/>
      <c r="B5" s="18">
        <v>2</v>
      </c>
      <c r="C5" s="18">
        <v>343</v>
      </c>
      <c r="D5" s="18">
        <v>2</v>
      </c>
      <c r="E5" s="18">
        <v>0</v>
      </c>
      <c r="F5" s="18">
        <v>1</v>
      </c>
      <c r="G5" s="18"/>
      <c r="H5" s="18">
        <v>240</v>
      </c>
      <c r="I5" s="18">
        <v>18</v>
      </c>
      <c r="J5" s="12">
        <f t="shared" si="0"/>
        <v>8.5749999999999993</v>
      </c>
      <c r="K5" s="12">
        <f t="shared" si="1"/>
        <v>19.055555555555557</v>
      </c>
      <c r="L5" s="41">
        <f t="shared" si="2"/>
        <v>171.5</v>
      </c>
      <c r="M5" s="18">
        <v>26</v>
      </c>
      <c r="N5" s="18">
        <v>16</v>
      </c>
      <c r="O5" s="12">
        <f t="shared" si="3"/>
        <v>58.309037900874635</v>
      </c>
      <c r="P5" s="12">
        <f t="shared" si="4"/>
        <v>30.320699708454811</v>
      </c>
      <c r="Q5" s="57">
        <f t="shared" si="5"/>
        <v>27.988338192419825</v>
      </c>
      <c r="R5" s="18">
        <v>1</v>
      </c>
      <c r="S5" s="18">
        <v>3</v>
      </c>
      <c r="T5" s="56"/>
      <c r="U5" s="56"/>
      <c r="V5" s="56"/>
      <c r="W5" s="56"/>
    </row>
    <row r="6" spans="1:23">
      <c r="A6" s="37"/>
      <c r="B6" s="18"/>
      <c r="C6" s="18"/>
      <c r="D6" s="18"/>
      <c r="E6" s="18"/>
      <c r="F6" s="18"/>
      <c r="G6" s="18"/>
      <c r="H6" s="18"/>
      <c r="I6" s="18"/>
      <c r="J6" s="12"/>
      <c r="K6" s="12"/>
      <c r="L6" s="41"/>
      <c r="M6" s="18"/>
      <c r="N6" s="18"/>
      <c r="O6" s="12"/>
      <c r="P6" s="12"/>
      <c r="Q6" s="57"/>
      <c r="R6" s="18"/>
      <c r="S6" s="18"/>
      <c r="T6" s="56"/>
      <c r="U6" s="56"/>
      <c r="V6" s="56"/>
      <c r="W6" s="56"/>
    </row>
    <row r="7" spans="1:23">
      <c r="A7" s="37" t="s">
        <v>18</v>
      </c>
      <c r="B7" s="18">
        <v>2</v>
      </c>
      <c r="C7" s="18">
        <v>269</v>
      </c>
      <c r="D7" s="18">
        <v>0</v>
      </c>
      <c r="E7" s="18">
        <v>0</v>
      </c>
      <c r="F7" s="18"/>
      <c r="G7" s="18">
        <v>1</v>
      </c>
      <c r="H7" s="18">
        <v>178</v>
      </c>
      <c r="I7" s="18">
        <v>8</v>
      </c>
      <c r="J7" s="12">
        <f t="shared" ref="J7" si="6">C7/(H7/6)</f>
        <v>9.0674157303370784</v>
      </c>
      <c r="K7" s="12">
        <f t="shared" ref="K7" si="7">C7/I7</f>
        <v>33.625</v>
      </c>
      <c r="L7" s="41">
        <f t="shared" ref="L7" si="8">C7/B7</f>
        <v>134.5</v>
      </c>
      <c r="M7" s="18">
        <v>23</v>
      </c>
      <c r="N7" s="18">
        <v>7</v>
      </c>
      <c r="O7" s="12">
        <f t="shared" ref="O7" si="9">(M7*4+N7*6)/C7*100</f>
        <v>49.814126394052046</v>
      </c>
      <c r="P7" s="12">
        <f t="shared" ref="P7" si="10">(M7*4)/C7*100</f>
        <v>34.20074349442379</v>
      </c>
      <c r="Q7" s="57">
        <f t="shared" ref="Q7" si="11">(N7*6)/C7*100</f>
        <v>15.613382899628252</v>
      </c>
      <c r="R7" s="18">
        <v>2</v>
      </c>
      <c r="S7" s="18">
        <v>0</v>
      </c>
      <c r="T7" s="56"/>
      <c r="U7" s="56"/>
      <c r="V7" s="56"/>
      <c r="W7" s="56"/>
    </row>
    <row r="8" spans="1:23">
      <c r="B8" s="18">
        <v>2</v>
      </c>
      <c r="C8" s="16">
        <v>271</v>
      </c>
      <c r="D8" s="16">
        <v>0</v>
      </c>
      <c r="E8" s="16">
        <v>0</v>
      </c>
      <c r="F8" s="16"/>
      <c r="G8" s="16">
        <v>1</v>
      </c>
      <c r="H8" s="16">
        <v>211</v>
      </c>
      <c r="I8" s="16">
        <v>11</v>
      </c>
      <c r="J8" s="12">
        <f>C8/(H8/6)</f>
        <v>7.706161137440759</v>
      </c>
      <c r="K8" s="12">
        <f>C8/I8</f>
        <v>24.636363636363637</v>
      </c>
      <c r="L8" s="41">
        <f t="shared" si="2"/>
        <v>135.5</v>
      </c>
      <c r="M8" s="16">
        <v>28</v>
      </c>
      <c r="N8" s="16">
        <v>4</v>
      </c>
      <c r="O8" s="14">
        <f t="shared" si="3"/>
        <v>50.184501845018445</v>
      </c>
      <c r="P8" s="14">
        <f t="shared" si="4"/>
        <v>41.328413284132843</v>
      </c>
      <c r="Q8" s="15">
        <f t="shared" si="5"/>
        <v>8.8560885608856079</v>
      </c>
      <c r="R8" s="16">
        <v>2</v>
      </c>
      <c r="S8" s="16">
        <v>2</v>
      </c>
      <c r="T8" s="44" t="s">
        <v>26</v>
      </c>
    </row>
    <row r="9" spans="1:23">
      <c r="A9" s="17"/>
      <c r="B9" s="18">
        <v>2</v>
      </c>
      <c r="C9" s="16">
        <v>267</v>
      </c>
      <c r="D9" s="16">
        <v>0</v>
      </c>
      <c r="E9" s="16">
        <v>0</v>
      </c>
      <c r="F9" s="16"/>
      <c r="G9" s="16">
        <v>1</v>
      </c>
      <c r="H9" s="16">
        <v>219</v>
      </c>
      <c r="I9" s="16">
        <v>13</v>
      </c>
      <c r="J9" s="12">
        <f>C9/(H9/6)</f>
        <v>7.3150684931506849</v>
      </c>
      <c r="K9" s="12">
        <f>C9/I9</f>
        <v>20.53846153846154</v>
      </c>
      <c r="L9" s="41">
        <f t="shared" si="2"/>
        <v>133.5</v>
      </c>
      <c r="M9" s="16">
        <v>13</v>
      </c>
      <c r="N9" s="16">
        <v>12</v>
      </c>
      <c r="O9" s="14">
        <f t="shared" si="3"/>
        <v>46.441947565543074</v>
      </c>
      <c r="P9" s="14">
        <f t="shared" si="4"/>
        <v>19.475655430711612</v>
      </c>
      <c r="Q9" s="15">
        <f t="shared" si="5"/>
        <v>26.966292134831459</v>
      </c>
      <c r="R9" s="16">
        <v>1</v>
      </c>
      <c r="S9" s="16">
        <v>1</v>
      </c>
    </row>
    <row r="10" spans="1:23">
      <c r="A10" s="17"/>
      <c r="B10" s="18">
        <v>2</v>
      </c>
      <c r="C10" s="16">
        <v>315</v>
      </c>
      <c r="D10" s="52">
        <v>1</v>
      </c>
      <c r="E10" s="16">
        <v>0</v>
      </c>
      <c r="F10" s="16">
        <v>1</v>
      </c>
      <c r="G10" s="16"/>
      <c r="H10" s="16">
        <v>240</v>
      </c>
      <c r="I10" s="16">
        <v>15</v>
      </c>
      <c r="J10" s="12">
        <f t="shared" ref="J10" si="12">C10/(H10/6)</f>
        <v>7.875</v>
      </c>
      <c r="K10" s="12">
        <f t="shared" ref="K10" si="13">C10/I10</f>
        <v>21</v>
      </c>
      <c r="L10" s="41">
        <f t="shared" ref="L10" si="14">C10/B10</f>
        <v>157.5</v>
      </c>
      <c r="M10" s="18">
        <v>28</v>
      </c>
      <c r="N10" s="18">
        <v>8</v>
      </c>
      <c r="O10" s="14">
        <f t="shared" si="3"/>
        <v>50.793650793650791</v>
      </c>
      <c r="P10" s="14">
        <f t="shared" si="4"/>
        <v>35.555555555555557</v>
      </c>
      <c r="Q10" s="15">
        <f t="shared" si="5"/>
        <v>15.238095238095239</v>
      </c>
      <c r="R10" s="16">
        <v>1</v>
      </c>
      <c r="S10" s="16">
        <v>1</v>
      </c>
    </row>
    <row r="11" spans="1:23">
      <c r="A11" s="17"/>
      <c r="B11" s="37"/>
      <c r="C11" s="17"/>
      <c r="D11" s="17"/>
      <c r="E11" s="17"/>
      <c r="F11" s="17"/>
      <c r="G11" s="17"/>
      <c r="H11" s="17"/>
      <c r="I11" s="17"/>
      <c r="J11" s="17"/>
      <c r="K11" s="17"/>
      <c r="L11" s="42"/>
      <c r="M11" s="37"/>
      <c r="N11" s="37"/>
      <c r="O11" s="17"/>
      <c r="P11" s="17"/>
      <c r="Q11" s="17"/>
      <c r="R11" s="16"/>
      <c r="S11" s="16"/>
    </row>
    <row r="12" spans="1:23">
      <c r="A12" s="8" t="s">
        <v>29</v>
      </c>
      <c r="B12" s="18">
        <v>2</v>
      </c>
      <c r="C12" s="16">
        <v>332</v>
      </c>
      <c r="D12" s="52">
        <v>2</v>
      </c>
      <c r="E12" s="16">
        <v>0</v>
      </c>
      <c r="F12" s="16">
        <v>1</v>
      </c>
      <c r="G12" s="16"/>
      <c r="H12" s="16">
        <v>240</v>
      </c>
      <c r="I12" s="16">
        <v>14</v>
      </c>
      <c r="J12" s="12">
        <f>C12/(H12/6)</f>
        <v>8.3000000000000007</v>
      </c>
      <c r="K12" s="12">
        <f>C12/I12</f>
        <v>23.714285714285715</v>
      </c>
      <c r="L12" s="41">
        <f>C12/B12</f>
        <v>166</v>
      </c>
      <c r="M12" s="18">
        <v>24</v>
      </c>
      <c r="N12" s="18">
        <v>11</v>
      </c>
      <c r="O12" s="14">
        <f>(M12*4+N12*6)/C12*100</f>
        <v>48.795180722891565</v>
      </c>
      <c r="P12" s="14">
        <f>(M12*4)/C12*100</f>
        <v>28.915662650602407</v>
      </c>
      <c r="Q12" s="15">
        <f>(N12*6)/C12*100</f>
        <v>19.879518072289155</v>
      </c>
      <c r="R12" s="16">
        <v>1</v>
      </c>
      <c r="S12" s="16">
        <v>1</v>
      </c>
    </row>
    <row r="13" spans="1:23">
      <c r="A13" s="8"/>
      <c r="B13" s="18"/>
      <c r="C13" s="16"/>
      <c r="D13" s="16"/>
      <c r="E13" s="16"/>
      <c r="F13" s="16"/>
      <c r="G13" s="16"/>
      <c r="H13" s="16"/>
      <c r="I13" s="16"/>
      <c r="J13" s="12" t="e">
        <f t="shared" si="0"/>
        <v>#DIV/0!</v>
      </c>
      <c r="K13" s="12" t="e">
        <f t="shared" si="1"/>
        <v>#DIV/0!</v>
      </c>
      <c r="L13" s="41" t="e">
        <f t="shared" si="2"/>
        <v>#DIV/0!</v>
      </c>
      <c r="M13" s="18"/>
      <c r="N13" s="18"/>
      <c r="O13" s="14" t="e">
        <f t="shared" ref="O13:O29" si="15">(M13*4+N13*6)/C13*100</f>
        <v>#DIV/0!</v>
      </c>
      <c r="P13" s="14" t="e">
        <f t="shared" ref="P13:P29" si="16">(M13*4)/C13*100</f>
        <v>#DIV/0!</v>
      </c>
      <c r="Q13" s="15" t="e">
        <f t="shared" ref="Q13:Q29" si="17">(N13*6)/C13*100</f>
        <v>#DIV/0!</v>
      </c>
      <c r="R13" s="16"/>
      <c r="S13" s="16"/>
    </row>
    <row r="14" spans="1:23">
      <c r="A14" s="8"/>
      <c r="B14" s="18"/>
      <c r="C14" s="16"/>
      <c r="D14" s="16"/>
      <c r="E14" s="16"/>
      <c r="F14" s="16"/>
      <c r="G14" s="16"/>
      <c r="H14" s="16"/>
      <c r="I14" s="16"/>
      <c r="J14" s="12" t="e">
        <f t="shared" si="0"/>
        <v>#DIV/0!</v>
      </c>
      <c r="K14" s="12" t="e">
        <f t="shared" si="1"/>
        <v>#DIV/0!</v>
      </c>
      <c r="L14" s="41" t="e">
        <f t="shared" si="2"/>
        <v>#DIV/0!</v>
      </c>
      <c r="M14" s="18"/>
      <c r="N14" s="18"/>
      <c r="O14" s="14" t="e">
        <f t="shared" si="15"/>
        <v>#DIV/0!</v>
      </c>
      <c r="P14" s="14" t="e">
        <f t="shared" si="16"/>
        <v>#DIV/0!</v>
      </c>
      <c r="Q14" s="15" t="e">
        <f t="shared" si="17"/>
        <v>#DIV/0!</v>
      </c>
      <c r="R14" s="16"/>
      <c r="S14" s="16"/>
    </row>
    <row r="15" spans="1:23">
      <c r="A15" s="8"/>
      <c r="B15" s="37"/>
      <c r="C15" s="17"/>
      <c r="D15" s="17"/>
      <c r="E15" s="17"/>
      <c r="F15" s="17"/>
      <c r="G15" s="17"/>
      <c r="H15" s="17"/>
      <c r="I15" s="17"/>
      <c r="J15" s="17"/>
      <c r="K15" s="17"/>
      <c r="L15" s="42"/>
      <c r="M15" s="17"/>
      <c r="N15" s="17"/>
      <c r="O15" s="17"/>
      <c r="P15" s="17"/>
      <c r="Q15" s="17"/>
      <c r="R15" s="16"/>
      <c r="S15" s="16"/>
    </row>
    <row r="16" spans="1:23">
      <c r="A16" s="8" t="s">
        <v>25</v>
      </c>
      <c r="B16" s="18">
        <v>2</v>
      </c>
      <c r="C16" s="16">
        <v>279</v>
      </c>
      <c r="D16" s="16">
        <v>0</v>
      </c>
      <c r="E16" s="16">
        <v>0</v>
      </c>
      <c r="F16" s="16"/>
      <c r="G16" s="16">
        <v>1</v>
      </c>
      <c r="H16" s="16">
        <v>234</v>
      </c>
      <c r="I16" s="16">
        <v>9</v>
      </c>
      <c r="J16" s="12">
        <f t="shared" ref="J16:J19" si="18">C16/(H16/6)</f>
        <v>7.1538461538461542</v>
      </c>
      <c r="K16" s="12">
        <f t="shared" ref="K16:K19" si="19">C16/I16</f>
        <v>31</v>
      </c>
      <c r="L16" s="41">
        <f t="shared" si="2"/>
        <v>139.5</v>
      </c>
      <c r="M16" s="19">
        <v>17</v>
      </c>
      <c r="N16" s="18">
        <v>8</v>
      </c>
      <c r="O16" s="14">
        <f t="shared" si="15"/>
        <v>41.577060931899638</v>
      </c>
      <c r="P16" s="14">
        <f t="shared" si="16"/>
        <v>24.372759856630825</v>
      </c>
      <c r="Q16" s="15">
        <f t="shared" si="17"/>
        <v>17.20430107526882</v>
      </c>
      <c r="R16" s="16">
        <v>2</v>
      </c>
      <c r="S16" s="16">
        <v>1</v>
      </c>
      <c r="T16" s="45" t="s">
        <v>27</v>
      </c>
    </row>
    <row r="17" spans="1:22">
      <c r="A17" s="8"/>
      <c r="B17" s="18">
        <v>2</v>
      </c>
      <c r="C17" s="16">
        <v>155</v>
      </c>
      <c r="D17" s="16">
        <v>0</v>
      </c>
      <c r="E17" s="16">
        <v>0</v>
      </c>
      <c r="F17" s="16"/>
      <c r="G17" s="16">
        <v>1</v>
      </c>
      <c r="H17" s="16">
        <v>185</v>
      </c>
      <c r="I17" s="16">
        <v>12</v>
      </c>
      <c r="J17" s="12">
        <f t="shared" si="18"/>
        <v>5.0270270270270272</v>
      </c>
      <c r="K17" s="12">
        <f t="shared" si="19"/>
        <v>12.916666666666666</v>
      </c>
      <c r="L17" s="41">
        <f t="shared" si="2"/>
        <v>77.5</v>
      </c>
      <c r="M17" s="19">
        <v>14</v>
      </c>
      <c r="N17" s="18">
        <v>2</v>
      </c>
      <c r="O17" s="14">
        <f t="shared" si="15"/>
        <v>43.870967741935488</v>
      </c>
      <c r="P17" s="14">
        <f t="shared" si="16"/>
        <v>36.129032258064512</v>
      </c>
      <c r="Q17" s="15">
        <f t="shared" si="17"/>
        <v>7.741935483870968</v>
      </c>
      <c r="R17" s="16">
        <v>0</v>
      </c>
      <c r="S17" s="16">
        <v>0</v>
      </c>
    </row>
    <row r="18" spans="1:22">
      <c r="A18" s="8"/>
      <c r="B18" s="18">
        <v>2</v>
      </c>
      <c r="C18" s="16">
        <v>281</v>
      </c>
      <c r="D18" s="52">
        <v>1</v>
      </c>
      <c r="E18" s="16">
        <v>0</v>
      </c>
      <c r="F18" s="16">
        <v>1</v>
      </c>
      <c r="G18" s="16"/>
      <c r="H18" s="16">
        <v>240</v>
      </c>
      <c r="I18" s="16">
        <v>17</v>
      </c>
      <c r="J18" s="12">
        <f t="shared" si="18"/>
        <v>7.0250000000000004</v>
      </c>
      <c r="K18" s="12">
        <f t="shared" si="19"/>
        <v>16.529411764705884</v>
      </c>
      <c r="L18" s="41">
        <f t="shared" si="2"/>
        <v>140.5</v>
      </c>
      <c r="M18" s="16">
        <v>13</v>
      </c>
      <c r="N18" s="16">
        <v>11</v>
      </c>
      <c r="O18" s="49">
        <f t="shared" si="15"/>
        <v>41.992882562277579</v>
      </c>
      <c r="P18" s="14">
        <f t="shared" si="16"/>
        <v>18.505338078291814</v>
      </c>
      <c r="Q18" s="14">
        <f t="shared" si="17"/>
        <v>23.487544483985765</v>
      </c>
      <c r="R18" s="16">
        <v>2</v>
      </c>
      <c r="S18" s="16">
        <v>1</v>
      </c>
    </row>
    <row r="19" spans="1:22">
      <c r="A19" s="8"/>
      <c r="B19" s="20"/>
      <c r="C19" s="20"/>
      <c r="D19" s="20"/>
      <c r="E19" s="20"/>
      <c r="F19" s="17"/>
      <c r="G19" s="20"/>
      <c r="H19" s="20"/>
      <c r="I19" s="20"/>
      <c r="J19" s="21" t="e">
        <f t="shared" si="18"/>
        <v>#DIV/0!</v>
      </c>
      <c r="K19" s="21" t="e">
        <f t="shared" si="19"/>
        <v>#DIV/0!</v>
      </c>
      <c r="L19" s="43" t="e">
        <f t="shared" si="2"/>
        <v>#DIV/0!</v>
      </c>
      <c r="M19" s="22"/>
      <c r="N19" s="17"/>
      <c r="O19" s="49" t="e">
        <f t="shared" si="15"/>
        <v>#DIV/0!</v>
      </c>
      <c r="P19" s="49" t="e">
        <f t="shared" si="16"/>
        <v>#DIV/0!</v>
      </c>
      <c r="Q19" s="50" t="e">
        <f t="shared" si="17"/>
        <v>#DIV/0!</v>
      </c>
      <c r="R19" s="51"/>
      <c r="S19" s="51"/>
    </row>
    <row r="20" spans="1:22">
      <c r="A20" s="23" t="s">
        <v>19</v>
      </c>
      <c r="B20" s="18">
        <v>2</v>
      </c>
      <c r="C20" s="16">
        <v>307</v>
      </c>
      <c r="D20" s="18">
        <v>2</v>
      </c>
      <c r="E20" s="16">
        <v>0</v>
      </c>
      <c r="F20" s="16"/>
      <c r="G20" s="16">
        <v>1</v>
      </c>
      <c r="H20" s="16">
        <v>227</v>
      </c>
      <c r="I20" s="16">
        <v>13</v>
      </c>
      <c r="J20" s="12">
        <f t="shared" ref="J20:J24" si="20">C20/(H20/6)</f>
        <v>8.1145374449339194</v>
      </c>
      <c r="K20" s="12">
        <f t="shared" ref="K20:K24" si="21">C20/I20</f>
        <v>23.615384615384617</v>
      </c>
      <c r="L20" s="41">
        <f t="shared" si="2"/>
        <v>153.5</v>
      </c>
      <c r="M20" s="18">
        <v>33</v>
      </c>
      <c r="N20" s="18">
        <v>8</v>
      </c>
      <c r="O20" s="14">
        <f t="shared" si="15"/>
        <v>58.631921824104239</v>
      </c>
      <c r="P20" s="14">
        <f t="shared" si="16"/>
        <v>42.996742671009777</v>
      </c>
      <c r="Q20" s="15">
        <f t="shared" si="17"/>
        <v>15.635179153094461</v>
      </c>
      <c r="R20" s="16">
        <v>2</v>
      </c>
      <c r="S20" s="16">
        <v>1</v>
      </c>
    </row>
    <row r="21" spans="1:22">
      <c r="A21" s="17"/>
      <c r="B21" s="18">
        <v>2</v>
      </c>
      <c r="C21" s="16">
        <v>256</v>
      </c>
      <c r="D21" s="18">
        <v>1</v>
      </c>
      <c r="E21" s="16">
        <v>0</v>
      </c>
      <c r="F21" s="16">
        <v>1</v>
      </c>
      <c r="G21" s="16"/>
      <c r="H21" s="16">
        <v>199</v>
      </c>
      <c r="I21" s="16">
        <v>14</v>
      </c>
      <c r="J21" s="24">
        <f t="shared" si="20"/>
        <v>7.7185929648241212</v>
      </c>
      <c r="K21" s="24">
        <f t="shared" si="21"/>
        <v>18.285714285714285</v>
      </c>
      <c r="L21" s="9">
        <f t="shared" si="2"/>
        <v>128</v>
      </c>
      <c r="M21" s="16">
        <v>14</v>
      </c>
      <c r="N21" s="16">
        <v>14</v>
      </c>
      <c r="O21" s="14">
        <f t="shared" si="15"/>
        <v>54.6875</v>
      </c>
      <c r="P21" s="14">
        <f t="shared" si="16"/>
        <v>21.875</v>
      </c>
      <c r="Q21" s="15">
        <f t="shared" si="17"/>
        <v>32.8125</v>
      </c>
      <c r="R21" s="16">
        <v>2</v>
      </c>
      <c r="S21" s="16">
        <v>1</v>
      </c>
    </row>
    <row r="22" spans="1:22">
      <c r="A22" s="17"/>
      <c r="B22" s="48">
        <v>2</v>
      </c>
      <c r="C22" s="48">
        <v>343</v>
      </c>
      <c r="D22" s="18">
        <v>2</v>
      </c>
      <c r="E22" s="16">
        <v>0</v>
      </c>
      <c r="F22" s="16"/>
      <c r="G22" s="16">
        <v>1</v>
      </c>
      <c r="H22" s="16">
        <v>236</v>
      </c>
      <c r="I22" s="16">
        <v>14</v>
      </c>
      <c r="J22" s="24">
        <f>C27/(H22/6)</f>
        <v>8.6440677966101696</v>
      </c>
      <c r="K22" s="24">
        <f>C27/I22</f>
        <v>24.285714285714285</v>
      </c>
      <c r="L22" s="9">
        <f>C27/B27</f>
        <v>170</v>
      </c>
      <c r="M22" s="16">
        <v>34</v>
      </c>
      <c r="N22" s="16">
        <v>11</v>
      </c>
      <c r="O22" s="14">
        <f>(M22*4+N22*6)/C27*100</f>
        <v>59.411764705882355</v>
      </c>
      <c r="P22" s="14">
        <f>(M22*4)/C27*100</f>
        <v>40</v>
      </c>
      <c r="Q22" s="15">
        <f>(N22*6)/C27*100</f>
        <v>19.411764705882355</v>
      </c>
      <c r="R22" s="16">
        <v>2</v>
      </c>
      <c r="S22" s="16">
        <v>2</v>
      </c>
    </row>
    <row r="23" spans="1:22">
      <c r="D23" s="56"/>
    </row>
    <row r="24" spans="1:22">
      <c r="A24" s="17"/>
      <c r="B24" s="18">
        <v>2</v>
      </c>
      <c r="C24" s="18">
        <v>345</v>
      </c>
      <c r="D24" s="18">
        <v>2</v>
      </c>
      <c r="E24" s="18">
        <v>0</v>
      </c>
      <c r="F24" s="18">
        <v>1</v>
      </c>
      <c r="G24" s="16"/>
      <c r="H24" s="16">
        <v>231</v>
      </c>
      <c r="I24" s="16">
        <v>14</v>
      </c>
      <c r="J24" s="12">
        <f t="shared" si="20"/>
        <v>8.9610389610389607</v>
      </c>
      <c r="K24" s="12">
        <f t="shared" si="21"/>
        <v>24.642857142857142</v>
      </c>
      <c r="L24" s="41">
        <f t="shared" si="2"/>
        <v>172.5</v>
      </c>
      <c r="M24" s="18">
        <v>23</v>
      </c>
      <c r="N24" s="18">
        <v>22</v>
      </c>
      <c r="O24" s="14">
        <f t="shared" ref="O24" si="22">(M24*4+N24*6)/C24*100</f>
        <v>64.927536231884048</v>
      </c>
      <c r="P24" s="14">
        <f t="shared" ref="P24" si="23">(M24*4)/C24*100</f>
        <v>26.666666666666668</v>
      </c>
      <c r="Q24" s="15">
        <f t="shared" ref="Q24" si="24">(N24*6)/C24*100</f>
        <v>38.260869565217391</v>
      </c>
      <c r="R24" s="16">
        <v>3</v>
      </c>
      <c r="S24" s="16">
        <v>1</v>
      </c>
    </row>
    <row r="25" spans="1:22">
      <c r="A25" s="17"/>
      <c r="B25" s="18"/>
      <c r="C25" s="18"/>
      <c r="D25" s="18"/>
      <c r="E25" s="18"/>
      <c r="F25" s="18"/>
      <c r="G25" s="16"/>
      <c r="H25" s="16"/>
      <c r="I25" s="16"/>
      <c r="J25" s="12"/>
      <c r="K25" s="12"/>
      <c r="L25" s="41"/>
      <c r="M25" s="19"/>
      <c r="N25" s="18"/>
      <c r="O25" s="14"/>
      <c r="P25" s="14"/>
      <c r="Q25" s="15"/>
      <c r="R25" s="16"/>
      <c r="S25" s="16"/>
    </row>
    <row r="26" spans="1:22">
      <c r="A26" s="25" t="s">
        <v>20</v>
      </c>
      <c r="B26" s="18">
        <v>2</v>
      </c>
      <c r="C26" s="16">
        <v>424</v>
      </c>
      <c r="D26" s="52">
        <v>2</v>
      </c>
      <c r="E26" s="16">
        <v>2</v>
      </c>
      <c r="F26" s="16">
        <v>1</v>
      </c>
      <c r="G26" s="16"/>
      <c r="H26" s="16">
        <v>240</v>
      </c>
      <c r="I26" s="16">
        <v>11</v>
      </c>
      <c r="J26" s="12">
        <f t="shared" ref="J26:J27" si="25">C26/(H26/6)</f>
        <v>10.6</v>
      </c>
      <c r="K26" s="12">
        <f t="shared" ref="K26:K27" si="26">C26/I26</f>
        <v>38.545454545454547</v>
      </c>
      <c r="L26" s="41">
        <f t="shared" ref="L26:L29" si="27">C26/B26</f>
        <v>212</v>
      </c>
      <c r="M26" s="19">
        <v>23</v>
      </c>
      <c r="N26" s="18">
        <v>31</v>
      </c>
      <c r="O26" s="14">
        <f>(M26*4+N26*6)/C26*100</f>
        <v>65.566037735849065</v>
      </c>
      <c r="P26" s="14">
        <f>(M26*4)/C26*100</f>
        <v>21.69811320754717</v>
      </c>
      <c r="Q26" s="15">
        <f>(N26*6)/C26*100</f>
        <v>43.867924528301891</v>
      </c>
      <c r="R26" s="16">
        <v>4</v>
      </c>
      <c r="S26" s="46">
        <v>2</v>
      </c>
      <c r="T26" s="44" t="s">
        <v>27</v>
      </c>
    </row>
    <row r="27" spans="1:22">
      <c r="A27" s="8"/>
      <c r="B27" s="18">
        <v>2</v>
      </c>
      <c r="C27" s="16">
        <v>340</v>
      </c>
      <c r="D27" s="52">
        <v>2</v>
      </c>
      <c r="E27" s="16">
        <v>0</v>
      </c>
      <c r="F27" s="16">
        <v>1</v>
      </c>
      <c r="G27" s="16"/>
      <c r="H27" s="16">
        <v>240</v>
      </c>
      <c r="I27" s="16">
        <v>13</v>
      </c>
      <c r="J27" s="12">
        <f t="shared" si="25"/>
        <v>8.5</v>
      </c>
      <c r="K27" s="12">
        <f t="shared" si="26"/>
        <v>26.153846153846153</v>
      </c>
      <c r="L27" s="41">
        <f t="shared" ref="L27" si="28">C27/B27</f>
        <v>170</v>
      </c>
      <c r="M27" s="18">
        <v>22</v>
      </c>
      <c r="N27" s="18">
        <v>12</v>
      </c>
      <c r="O27" s="14">
        <f t="shared" ref="O27" si="29">(M27*4+N27*6)/C27*100</f>
        <v>47.058823529411761</v>
      </c>
      <c r="P27" s="14">
        <f t="shared" ref="P27" si="30">(M27*4)/C27*100</f>
        <v>25.882352941176475</v>
      </c>
      <c r="Q27" s="15">
        <f t="shared" ref="Q27" si="31">(N27*6)/C27*100</f>
        <v>21.176470588235293</v>
      </c>
      <c r="R27" s="16">
        <v>1</v>
      </c>
      <c r="S27" s="16">
        <v>2</v>
      </c>
    </row>
    <row r="28" spans="1:22">
      <c r="A28" s="8"/>
      <c r="B28" s="18">
        <v>2</v>
      </c>
      <c r="C28" s="16">
        <v>311</v>
      </c>
      <c r="D28" s="52">
        <v>2</v>
      </c>
      <c r="E28" s="16">
        <v>0</v>
      </c>
      <c r="F28" s="16">
        <v>1</v>
      </c>
      <c r="G28" s="16"/>
      <c r="H28" s="16">
        <v>240</v>
      </c>
      <c r="I28" s="16">
        <v>15</v>
      </c>
      <c r="J28" s="12">
        <f t="shared" ref="J28:J29" si="32">C28/(H28/6)</f>
        <v>7.7750000000000004</v>
      </c>
      <c r="K28" s="12">
        <f t="shared" ref="K28:K29" si="33">C28/I28</f>
        <v>20.733333333333334</v>
      </c>
      <c r="L28" s="41">
        <f t="shared" si="27"/>
        <v>155.5</v>
      </c>
      <c r="M28" s="18">
        <v>17</v>
      </c>
      <c r="N28" s="18">
        <v>18</v>
      </c>
      <c r="O28" s="14">
        <f t="shared" si="15"/>
        <v>56.59163987138264</v>
      </c>
      <c r="P28" s="14">
        <f t="shared" si="16"/>
        <v>21.864951768488748</v>
      </c>
      <c r="Q28" s="15">
        <f t="shared" si="17"/>
        <v>34.726688102893895</v>
      </c>
      <c r="R28" s="16">
        <v>1</v>
      </c>
      <c r="S28" s="16">
        <v>0</v>
      </c>
    </row>
    <row r="29" spans="1:22">
      <c r="A29" s="23"/>
      <c r="B29" s="18">
        <v>2</v>
      </c>
      <c r="C29" s="16">
        <v>219</v>
      </c>
      <c r="D29" s="16">
        <v>0</v>
      </c>
      <c r="E29" s="16">
        <v>0</v>
      </c>
      <c r="F29" s="16"/>
      <c r="G29" s="16">
        <v>1</v>
      </c>
      <c r="H29" s="16">
        <v>202</v>
      </c>
      <c r="I29" s="16">
        <v>13</v>
      </c>
      <c r="J29" s="11">
        <f t="shared" si="32"/>
        <v>6.5049504950495054</v>
      </c>
      <c r="K29" s="12">
        <f t="shared" si="33"/>
        <v>16.846153846153847</v>
      </c>
      <c r="L29" s="41">
        <f t="shared" si="27"/>
        <v>109.5</v>
      </c>
      <c r="M29" s="18">
        <v>18</v>
      </c>
      <c r="N29" s="18">
        <v>4</v>
      </c>
      <c r="O29" s="14">
        <f t="shared" si="15"/>
        <v>43.835616438356162</v>
      </c>
      <c r="P29" s="14">
        <f t="shared" si="16"/>
        <v>32.87671232876712</v>
      </c>
      <c r="Q29" s="15">
        <f t="shared" si="17"/>
        <v>10.95890410958904</v>
      </c>
      <c r="R29" s="16">
        <v>1</v>
      </c>
      <c r="S29" s="16">
        <v>0</v>
      </c>
    </row>
    <row r="30" spans="1:22">
      <c r="A30" s="8"/>
      <c r="B30" s="18"/>
      <c r="C30" s="16"/>
      <c r="D30" s="16"/>
      <c r="E30" s="16"/>
      <c r="F30" s="16"/>
      <c r="G30" s="16"/>
      <c r="H30" s="16"/>
      <c r="I30" s="16"/>
      <c r="J30" s="11"/>
      <c r="K30" s="12"/>
      <c r="L30" s="41"/>
      <c r="M30" s="18"/>
      <c r="N30" s="18"/>
      <c r="O30" s="14"/>
      <c r="P30" s="14"/>
      <c r="Q30" s="15"/>
      <c r="R30" s="16"/>
      <c r="S30" s="16"/>
    </row>
    <row r="31" spans="1:22">
      <c r="A31" s="26" t="s">
        <v>21</v>
      </c>
      <c r="B31" s="18">
        <v>2</v>
      </c>
      <c r="C31" s="16">
        <v>324</v>
      </c>
      <c r="D31" s="52">
        <v>1</v>
      </c>
      <c r="E31" s="16">
        <v>0</v>
      </c>
      <c r="F31" s="16">
        <v>1</v>
      </c>
      <c r="G31" s="16"/>
      <c r="H31" s="16">
        <v>240</v>
      </c>
      <c r="I31" s="16">
        <v>18</v>
      </c>
      <c r="J31" s="11">
        <f t="shared" ref="J31:J32" si="34">C31/(H31/6)</f>
        <v>8.1</v>
      </c>
      <c r="K31" s="12">
        <f t="shared" ref="K31:K32" si="35">C31/I31</f>
        <v>18</v>
      </c>
      <c r="L31" s="41">
        <f t="shared" ref="L31:L32" si="36">C31/B31</f>
        <v>162</v>
      </c>
      <c r="M31" s="18">
        <v>30</v>
      </c>
      <c r="N31" s="18">
        <v>8</v>
      </c>
      <c r="O31" s="14">
        <f t="shared" ref="O31:O32" si="37">(M31*4+N31*6)/C31*100</f>
        <v>51.851851851851848</v>
      </c>
      <c r="P31" s="14">
        <f t="shared" ref="P31:P32" si="38">(M31*4)/C31*100</f>
        <v>37.037037037037038</v>
      </c>
      <c r="Q31" s="15">
        <f t="shared" ref="Q31:Q32" si="39">(N31*6)/C31*100</f>
        <v>14.814814814814813</v>
      </c>
      <c r="R31" s="16">
        <v>1</v>
      </c>
      <c r="S31" s="16">
        <v>1</v>
      </c>
      <c r="V31" s="47"/>
    </row>
    <row r="32" spans="1:22">
      <c r="A32" s="27"/>
      <c r="B32" s="18"/>
      <c r="C32" s="16"/>
      <c r="D32" s="16"/>
      <c r="E32" s="16"/>
      <c r="F32" s="16"/>
      <c r="G32" s="16"/>
      <c r="H32" s="16"/>
      <c r="I32" s="16"/>
      <c r="J32" s="11" t="e">
        <f t="shared" si="34"/>
        <v>#DIV/0!</v>
      </c>
      <c r="K32" s="12" t="e">
        <f t="shared" si="35"/>
        <v>#DIV/0!</v>
      </c>
      <c r="L32" s="41" t="e">
        <f t="shared" si="36"/>
        <v>#DIV/0!</v>
      </c>
      <c r="M32" s="18"/>
      <c r="N32" s="18"/>
      <c r="O32" s="14" t="e">
        <f t="shared" si="37"/>
        <v>#DIV/0!</v>
      </c>
      <c r="P32" s="14" t="e">
        <f t="shared" si="38"/>
        <v>#DIV/0!</v>
      </c>
      <c r="Q32" s="15" t="e">
        <f t="shared" si="39"/>
        <v>#DIV/0!</v>
      </c>
      <c r="R32" s="16"/>
      <c r="S32" s="16"/>
    </row>
    <row r="33" spans="1:22">
      <c r="A33" s="55" t="s">
        <v>33</v>
      </c>
      <c r="B33" s="18">
        <v>2</v>
      </c>
      <c r="C33" s="18">
        <v>297</v>
      </c>
      <c r="D33" s="18">
        <v>1</v>
      </c>
      <c r="E33" s="18">
        <v>0</v>
      </c>
      <c r="F33" s="18">
        <v>1</v>
      </c>
      <c r="G33" s="16"/>
      <c r="H33" s="16">
        <v>235</v>
      </c>
      <c r="I33" s="16">
        <v>19</v>
      </c>
      <c r="J33" s="12">
        <f>C33/(H33/6)</f>
        <v>7.5829787234042554</v>
      </c>
      <c r="K33" s="12">
        <f>C33/I33</f>
        <v>15.631578947368421</v>
      </c>
      <c r="L33" s="41">
        <f>C33/B33</f>
        <v>148.5</v>
      </c>
      <c r="M33" s="19">
        <v>29</v>
      </c>
      <c r="N33" s="18">
        <v>5</v>
      </c>
      <c r="O33" s="14">
        <f>(M33*4+N33*6)/C33*100</f>
        <v>49.158249158249156</v>
      </c>
      <c r="P33" s="14">
        <f>(M33*4)/C33*100</f>
        <v>39.057239057239059</v>
      </c>
      <c r="Q33" s="15">
        <f>(N33*6)/C33*100</f>
        <v>10.1010101010101</v>
      </c>
      <c r="R33" s="16">
        <v>2</v>
      </c>
      <c r="S33" s="16">
        <v>1</v>
      </c>
    </row>
    <row r="34" spans="1:22">
      <c r="A34" s="28" t="s">
        <v>24</v>
      </c>
      <c r="B34" s="18">
        <v>2</v>
      </c>
      <c r="C34" s="16">
        <v>279</v>
      </c>
      <c r="D34" s="16">
        <v>0</v>
      </c>
      <c r="E34" s="16">
        <v>0</v>
      </c>
      <c r="F34" s="16"/>
      <c r="G34" s="16">
        <v>1</v>
      </c>
      <c r="H34" s="16">
        <v>223</v>
      </c>
      <c r="I34" s="16">
        <v>12</v>
      </c>
      <c r="J34" s="12">
        <f t="shared" ref="J34:J43" si="40">C34/(H34/6)</f>
        <v>7.5067264573991039</v>
      </c>
      <c r="K34" s="12">
        <f t="shared" ref="K34:K43" si="41">C34/I34</f>
        <v>23.25</v>
      </c>
      <c r="L34" s="41">
        <f t="shared" ref="L34:L43" si="42">C34/B34</f>
        <v>139.5</v>
      </c>
      <c r="M34" s="18">
        <v>26</v>
      </c>
      <c r="N34" s="18">
        <v>10</v>
      </c>
      <c r="O34" s="14">
        <f t="shared" ref="O34:O47" si="43">(M34*4+N34*6)/C34*100</f>
        <v>58.781362007168461</v>
      </c>
      <c r="P34" s="14">
        <f t="shared" ref="P34:P47" si="44">(M34*4)/C34*100</f>
        <v>37.275985663082437</v>
      </c>
      <c r="Q34" s="15">
        <f t="shared" ref="Q34:Q47" si="45">(N34*6)/C34*100</f>
        <v>21.50537634408602</v>
      </c>
      <c r="R34" s="16">
        <v>1</v>
      </c>
      <c r="S34" s="16">
        <v>1</v>
      </c>
    </row>
    <row r="35" spans="1:22">
      <c r="A35" s="28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3"/>
      <c r="N35" s="3"/>
      <c r="O35" s="3"/>
      <c r="P35" s="4"/>
      <c r="Q35" s="5"/>
      <c r="R35" s="6"/>
      <c r="S35" s="6"/>
    </row>
    <row r="36" spans="1:22">
      <c r="A36" s="26" t="s">
        <v>32</v>
      </c>
      <c r="B36" s="18">
        <v>2</v>
      </c>
      <c r="C36" s="18">
        <v>310</v>
      </c>
      <c r="D36" s="52">
        <v>2</v>
      </c>
      <c r="E36" s="18">
        <v>1</v>
      </c>
      <c r="F36" s="18"/>
      <c r="G36" s="18">
        <v>1</v>
      </c>
      <c r="H36" s="18">
        <v>223</v>
      </c>
      <c r="I36" s="18">
        <v>7</v>
      </c>
      <c r="J36" s="11">
        <f>C36/(H36/6)</f>
        <v>8.3408071748878925</v>
      </c>
      <c r="K36" s="12">
        <f>C36/I36</f>
        <v>44.285714285714285</v>
      </c>
      <c r="L36" s="41">
        <f>C36/B36</f>
        <v>155</v>
      </c>
      <c r="M36" s="18">
        <v>31</v>
      </c>
      <c r="N36" s="18">
        <v>16</v>
      </c>
      <c r="O36" s="14">
        <f>(M36*4+N36*6)/C36*100</f>
        <v>70.967741935483872</v>
      </c>
      <c r="P36" s="14">
        <f>(M36*4)/C36*100</f>
        <v>40</v>
      </c>
      <c r="Q36" s="15">
        <f>(N36*6)/C36*100</f>
        <v>30.967741935483872</v>
      </c>
      <c r="R36" s="16">
        <v>2</v>
      </c>
      <c r="S36" s="16">
        <v>1</v>
      </c>
      <c r="T36" s="44">
        <v>1</v>
      </c>
    </row>
    <row r="37" spans="1:22">
      <c r="A37" s="26"/>
      <c r="B37" s="18"/>
      <c r="C37" s="18"/>
      <c r="D37" s="18"/>
      <c r="E37" s="18"/>
      <c r="F37" s="18"/>
      <c r="G37" s="18"/>
      <c r="H37" s="18"/>
      <c r="I37" s="18"/>
      <c r="J37" s="11"/>
      <c r="K37" s="12"/>
      <c r="L37" s="41"/>
      <c r="M37" s="18"/>
      <c r="N37" s="18"/>
      <c r="O37" s="14"/>
      <c r="P37" s="14"/>
      <c r="Q37" s="15"/>
      <c r="R37" s="16"/>
      <c r="S37" s="16"/>
      <c r="T37" s="44"/>
    </row>
    <row r="38" spans="1:22">
      <c r="A38" s="26" t="s">
        <v>30</v>
      </c>
      <c r="B38" s="18">
        <v>2</v>
      </c>
      <c r="C38" s="18">
        <v>287</v>
      </c>
      <c r="D38" s="18">
        <v>0</v>
      </c>
      <c r="E38" s="18">
        <v>0</v>
      </c>
      <c r="F38" s="18"/>
      <c r="G38" s="18">
        <v>1</v>
      </c>
      <c r="H38" s="18">
        <v>231</v>
      </c>
      <c r="I38" s="18">
        <v>14</v>
      </c>
      <c r="J38" s="12">
        <f t="shared" si="40"/>
        <v>7.4545454545454541</v>
      </c>
      <c r="K38" s="12">
        <f t="shared" si="41"/>
        <v>20.5</v>
      </c>
      <c r="L38" s="41">
        <f t="shared" si="42"/>
        <v>143.5</v>
      </c>
      <c r="M38" s="18">
        <v>21</v>
      </c>
      <c r="N38" s="18">
        <v>11</v>
      </c>
      <c r="O38" s="14">
        <f t="shared" si="43"/>
        <v>52.264808362369344</v>
      </c>
      <c r="P38" s="14">
        <f t="shared" si="44"/>
        <v>29.268292682926827</v>
      </c>
      <c r="Q38" s="15">
        <f t="shared" si="45"/>
        <v>22.99651567944251</v>
      </c>
      <c r="R38" s="16">
        <v>2</v>
      </c>
      <c r="S38" s="16">
        <v>1</v>
      </c>
    </row>
    <row r="39" spans="1:22">
      <c r="A39" s="26" t="s">
        <v>30</v>
      </c>
      <c r="B39" s="18">
        <v>2</v>
      </c>
      <c r="C39" s="18">
        <v>269</v>
      </c>
      <c r="D39" s="18">
        <v>0</v>
      </c>
      <c r="E39" s="18">
        <v>0</v>
      </c>
      <c r="F39" s="18"/>
      <c r="G39" s="18">
        <v>1</v>
      </c>
      <c r="H39" s="18">
        <v>234</v>
      </c>
      <c r="I39" s="18">
        <v>12</v>
      </c>
      <c r="J39" s="12">
        <f t="shared" si="40"/>
        <v>6.8974358974358978</v>
      </c>
      <c r="K39" s="12">
        <f t="shared" si="41"/>
        <v>22.416666666666668</v>
      </c>
      <c r="L39" s="41">
        <f t="shared" si="42"/>
        <v>134.5</v>
      </c>
      <c r="M39" s="19">
        <v>23</v>
      </c>
      <c r="N39" s="18">
        <v>9</v>
      </c>
      <c r="O39" s="14">
        <f>(M39*4+N39*6)/C39*100</f>
        <v>54.27509293680297</v>
      </c>
      <c r="P39" s="14">
        <f>(M39*4)/C39*100</f>
        <v>34.20074349442379</v>
      </c>
      <c r="Q39" s="15">
        <f>(N39*6)/C39*100</f>
        <v>20.074349442379184</v>
      </c>
      <c r="R39" s="16">
        <v>2</v>
      </c>
      <c r="S39" s="16">
        <v>2</v>
      </c>
    </row>
    <row r="40" spans="1:22">
      <c r="A40" s="26" t="s">
        <v>30</v>
      </c>
      <c r="B40" s="18" t="s">
        <v>31</v>
      </c>
      <c r="C40" s="18"/>
      <c r="D40" s="18"/>
      <c r="E40" s="18"/>
      <c r="F40" s="18"/>
      <c r="G40" s="18"/>
      <c r="H40" s="18"/>
      <c r="I40" s="18"/>
      <c r="J40" s="11"/>
      <c r="K40" s="12"/>
      <c r="L40" s="41"/>
      <c r="M40" s="19"/>
      <c r="N40" s="18"/>
      <c r="O40" s="14"/>
      <c r="P40" s="14"/>
      <c r="Q40" s="15"/>
      <c r="R40" s="16"/>
      <c r="S40" s="16"/>
      <c r="V40" s="53"/>
    </row>
    <row r="41" spans="1:22">
      <c r="A41" s="26" t="s">
        <v>30</v>
      </c>
      <c r="B41" s="18">
        <v>1</v>
      </c>
      <c r="C41" s="18">
        <v>165</v>
      </c>
      <c r="D41" s="52">
        <v>1</v>
      </c>
      <c r="E41" s="18">
        <v>0</v>
      </c>
      <c r="F41" s="52" t="s">
        <v>34</v>
      </c>
      <c r="G41" s="18"/>
      <c r="H41" s="18">
        <v>120</v>
      </c>
      <c r="I41" s="18">
        <v>5</v>
      </c>
      <c r="J41" s="12">
        <f t="shared" ref="J41:J42" si="46">C41/(H41/6)</f>
        <v>8.25</v>
      </c>
      <c r="K41" s="12">
        <f t="shared" ref="K41:K42" si="47">C41/I41</f>
        <v>33</v>
      </c>
      <c r="L41" s="41">
        <f t="shared" si="42"/>
        <v>165</v>
      </c>
      <c r="M41" s="18">
        <v>11</v>
      </c>
      <c r="N41" s="18">
        <v>7</v>
      </c>
      <c r="O41" s="14">
        <f t="shared" ref="O41:O42" si="48">(M41*4+N41*6)/C41*100</f>
        <v>52.121212121212125</v>
      </c>
      <c r="P41" s="14">
        <f t="shared" ref="P41:P42" si="49">(M41*4)/C41*100</f>
        <v>26.666666666666668</v>
      </c>
      <c r="Q41" s="15">
        <f t="shared" ref="Q41:Q42" si="50">(N41*6)/C41*100</f>
        <v>25.454545454545453</v>
      </c>
      <c r="R41" s="16"/>
      <c r="S41" s="16">
        <v>1</v>
      </c>
    </row>
    <row r="42" spans="1:22">
      <c r="A42" s="58" t="s">
        <v>35</v>
      </c>
      <c r="B42" s="18">
        <v>2</v>
      </c>
      <c r="C42" s="18">
        <v>163</v>
      </c>
      <c r="D42" s="18">
        <v>0</v>
      </c>
      <c r="E42" s="18">
        <v>0</v>
      </c>
      <c r="F42" s="18">
        <v>1</v>
      </c>
      <c r="G42" s="18"/>
      <c r="H42" s="18">
        <v>174</v>
      </c>
      <c r="I42" s="18">
        <v>12</v>
      </c>
      <c r="J42" s="11">
        <f t="shared" si="46"/>
        <v>5.6206896551724137</v>
      </c>
      <c r="K42" s="12">
        <f t="shared" si="47"/>
        <v>13.583333333333334</v>
      </c>
      <c r="L42" s="41">
        <f t="shared" si="42"/>
        <v>81.5</v>
      </c>
      <c r="M42" s="18">
        <v>9</v>
      </c>
      <c r="N42" s="18">
        <v>4</v>
      </c>
      <c r="O42" s="14">
        <f t="shared" si="48"/>
        <v>36.809815950920246</v>
      </c>
      <c r="P42" s="14">
        <f t="shared" si="49"/>
        <v>22.085889570552148</v>
      </c>
      <c r="Q42" s="15">
        <f t="shared" si="50"/>
        <v>14.723926380368098</v>
      </c>
      <c r="R42" s="16">
        <v>0</v>
      </c>
      <c r="S42" s="16">
        <v>0</v>
      </c>
    </row>
    <row r="43" spans="1:22">
      <c r="A43" s="28"/>
      <c r="B43" s="18">
        <v>2</v>
      </c>
      <c r="C43" s="16">
        <v>312</v>
      </c>
      <c r="D43" s="52">
        <v>1</v>
      </c>
      <c r="E43" s="16">
        <v>0</v>
      </c>
      <c r="F43" s="16">
        <v>1</v>
      </c>
      <c r="G43" s="16"/>
      <c r="H43" s="16">
        <v>240</v>
      </c>
      <c r="I43" s="16">
        <v>15</v>
      </c>
      <c r="J43" s="12">
        <f t="shared" si="40"/>
        <v>7.8</v>
      </c>
      <c r="K43" s="12">
        <f t="shared" si="41"/>
        <v>20.8</v>
      </c>
      <c r="L43" s="41">
        <f t="shared" si="42"/>
        <v>156</v>
      </c>
      <c r="M43" s="18">
        <v>27</v>
      </c>
      <c r="N43" s="18">
        <v>12</v>
      </c>
      <c r="O43" s="14">
        <f t="shared" si="43"/>
        <v>57.692307692307686</v>
      </c>
      <c r="P43" s="14">
        <f t="shared" si="44"/>
        <v>34.615384615384613</v>
      </c>
      <c r="Q43" s="15">
        <f t="shared" si="45"/>
        <v>23.076923076923077</v>
      </c>
      <c r="R43" s="16">
        <v>2</v>
      </c>
      <c r="S43" s="16">
        <v>1</v>
      </c>
    </row>
    <row r="44" spans="1:22">
      <c r="A44" s="28"/>
      <c r="B44" s="37"/>
      <c r="C44" s="17"/>
      <c r="D44" s="17"/>
      <c r="E44" s="17"/>
      <c r="F44" s="17"/>
      <c r="G44" s="17"/>
      <c r="H44" s="17"/>
      <c r="I44" s="17"/>
      <c r="J44" s="17"/>
      <c r="K44" s="17"/>
      <c r="L44" s="42"/>
      <c r="M44" s="37"/>
      <c r="N44" s="37"/>
      <c r="O44" s="17"/>
      <c r="P44" s="17"/>
      <c r="Q44" s="17"/>
      <c r="R44" s="16"/>
      <c r="S44" s="16"/>
    </row>
    <row r="45" spans="1:22">
      <c r="A45" s="28" t="s">
        <v>23</v>
      </c>
      <c r="B45" s="38">
        <v>2</v>
      </c>
      <c r="C45" s="16">
        <v>300</v>
      </c>
      <c r="D45" s="52">
        <v>1</v>
      </c>
      <c r="E45" s="16">
        <v>0</v>
      </c>
      <c r="F45" s="16">
        <v>1</v>
      </c>
      <c r="G45" s="16"/>
      <c r="H45" s="16">
        <v>218</v>
      </c>
      <c r="I45" s="16">
        <v>14</v>
      </c>
      <c r="J45" s="12">
        <f>C45/(H45/6)</f>
        <v>8.2568807339449535</v>
      </c>
      <c r="K45" s="12">
        <f>C45/I45</f>
        <v>21.428571428571427</v>
      </c>
      <c r="L45" s="41">
        <f>C45/B45</f>
        <v>150</v>
      </c>
      <c r="M45" s="18">
        <v>24</v>
      </c>
      <c r="N45" s="18">
        <v>11</v>
      </c>
      <c r="O45" s="14">
        <f>(M45*4+N45*6)/C45*100</f>
        <v>54</v>
      </c>
      <c r="P45" s="14">
        <f>(M45*4)/C45*100</f>
        <v>32</v>
      </c>
      <c r="Q45" s="15">
        <f>(N45*6)/C45*100</f>
        <v>22</v>
      </c>
      <c r="R45" s="16">
        <v>2</v>
      </c>
      <c r="S45" s="16">
        <v>1</v>
      </c>
    </row>
    <row r="46" spans="1:22">
      <c r="A46" s="17"/>
      <c r="B46" s="16"/>
      <c r="C46" s="16"/>
      <c r="D46" s="16"/>
      <c r="E46" s="16"/>
      <c r="F46" s="16"/>
      <c r="G46" s="16"/>
      <c r="H46" s="16"/>
      <c r="I46" s="16"/>
      <c r="J46" s="12" t="e">
        <f t="shared" ref="J46" si="51">C46/(H46/6)</f>
        <v>#DIV/0!</v>
      </c>
      <c r="K46" s="12" t="e">
        <f t="shared" ref="K46" si="52">C46/I46</f>
        <v>#DIV/0!</v>
      </c>
      <c r="L46" s="41" t="e">
        <f t="shared" ref="L46:L47" si="53">C46/B46</f>
        <v>#DIV/0!</v>
      </c>
      <c r="M46" s="29"/>
      <c r="N46" s="29"/>
      <c r="O46" s="14" t="e">
        <f t="shared" si="43"/>
        <v>#DIV/0!</v>
      </c>
      <c r="P46" s="14" t="e">
        <f t="shared" si="44"/>
        <v>#DIV/0!</v>
      </c>
      <c r="Q46" s="15" t="e">
        <f t="shared" si="45"/>
        <v>#DIV/0!</v>
      </c>
      <c r="R46" s="16"/>
      <c r="S46" s="16"/>
    </row>
    <row r="47" spans="1:22">
      <c r="A47" s="17"/>
      <c r="B47" s="30">
        <f>SUM(B2:B46)</f>
        <v>59</v>
      </c>
      <c r="C47" s="30">
        <f t="shared" ref="C47:I47" si="54">SUM(C2:C46)</f>
        <v>8617</v>
      </c>
      <c r="D47" s="30">
        <f>SUM(D2:D46)</f>
        <v>28</v>
      </c>
      <c r="E47" s="30">
        <f t="shared" si="54"/>
        <v>3</v>
      </c>
      <c r="F47" s="30">
        <f t="shared" si="54"/>
        <v>15</v>
      </c>
      <c r="G47" s="30">
        <f t="shared" si="54"/>
        <v>14</v>
      </c>
      <c r="H47" s="30">
        <f t="shared" si="54"/>
        <v>6640</v>
      </c>
      <c r="I47" s="30">
        <f t="shared" si="54"/>
        <v>391</v>
      </c>
      <c r="J47" s="31">
        <f>C47/(H47/6)</f>
        <v>7.78644578313253</v>
      </c>
      <c r="K47" s="32">
        <f>C47/I47</f>
        <v>22.038363171355499</v>
      </c>
      <c r="L47" s="33">
        <f t="shared" si="53"/>
        <v>146.05084745762713</v>
      </c>
      <c r="M47" s="34">
        <f>SUM(M2:M46)</f>
        <v>651</v>
      </c>
      <c r="N47" s="34">
        <f>SUM(N2:N46)</f>
        <v>326</v>
      </c>
      <c r="O47" s="35">
        <f t="shared" si="43"/>
        <v>52.91864918184983</v>
      </c>
      <c r="P47" s="35">
        <f t="shared" si="44"/>
        <v>30.219333874898457</v>
      </c>
      <c r="Q47" s="36">
        <f t="shared" si="45"/>
        <v>22.699315306951377</v>
      </c>
      <c r="R47" s="30">
        <f>SUM(R2:R46)</f>
        <v>45</v>
      </c>
      <c r="S47" s="30">
        <f>SUM(S2:S46)</f>
        <v>33</v>
      </c>
    </row>
    <row r="48" spans="1:22">
      <c r="B48" s="6" t="s">
        <v>0</v>
      </c>
      <c r="C48" s="6" t="s">
        <v>1</v>
      </c>
      <c r="D48" s="6" t="s">
        <v>2</v>
      </c>
      <c r="E48" s="6" t="s">
        <v>3</v>
      </c>
      <c r="F48" s="6" t="s">
        <v>28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39" t="s">
        <v>10</v>
      </c>
      <c r="M48" s="40" t="s">
        <v>11</v>
      </c>
      <c r="N48" s="40" t="s">
        <v>12</v>
      </c>
      <c r="O48" s="40" t="s">
        <v>13</v>
      </c>
      <c r="P48" s="4" t="s">
        <v>14</v>
      </c>
      <c r="Q48" s="4" t="s">
        <v>15</v>
      </c>
      <c r="R48" s="6" t="s">
        <v>16</v>
      </c>
      <c r="S48" s="6" t="s">
        <v>17</v>
      </c>
    </row>
    <row r="49" spans="1:1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59">
        <v>649</v>
      </c>
      <c r="N49" s="59">
        <v>324</v>
      </c>
      <c r="O49" s="59"/>
      <c r="P49" s="7"/>
      <c r="Q49" s="7"/>
      <c r="R49" s="7"/>
      <c r="S49" s="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2016-01-05T04:35:32Z</cp:lastPrinted>
  <dcterms:created xsi:type="dcterms:W3CDTF">2015-11-05T05:16:13Z</dcterms:created>
  <dcterms:modified xsi:type="dcterms:W3CDTF">2018-03-09T23:29:43Z</dcterms:modified>
</cp:coreProperties>
</file>