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80" yWindow="560" windowWidth="18560" windowHeight="68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84" i="1"/>
  <c r="Y84"/>
  <c r="M94"/>
  <c r="M93"/>
  <c r="M92"/>
  <c r="M91"/>
  <c r="M90"/>
  <c r="M88"/>
  <c r="M89"/>
  <c r="Z98"/>
  <c r="X98"/>
  <c r="AA98" s="1"/>
  <c r="V98"/>
  <c r="P13"/>
  <c r="P41"/>
  <c r="P71" l="1"/>
  <c r="X45"/>
  <c r="Z87"/>
  <c r="X87"/>
  <c r="AA87" s="1"/>
  <c r="V87"/>
  <c r="Y94"/>
  <c r="W94"/>
  <c r="U94"/>
  <c r="T94"/>
  <c r="S94"/>
  <c r="R94"/>
  <c r="Q94"/>
  <c r="P94"/>
  <c r="O94"/>
  <c r="H94"/>
  <c r="G94"/>
  <c r="F94"/>
  <c r="E94"/>
  <c r="D94"/>
  <c r="C94"/>
  <c r="B94"/>
  <c r="U84"/>
  <c r="T84"/>
  <c r="S84"/>
  <c r="R84"/>
  <c r="Q84"/>
  <c r="P84"/>
  <c r="O84"/>
  <c r="H84"/>
  <c r="G84"/>
  <c r="F84"/>
  <c r="E84"/>
  <c r="D84"/>
  <c r="C84"/>
  <c r="B84"/>
  <c r="Z83"/>
  <c r="X83"/>
  <c r="AA83" s="1"/>
  <c r="V83"/>
  <c r="N83"/>
  <c r="M83"/>
  <c r="L83"/>
  <c r="K83"/>
  <c r="J83"/>
  <c r="I83"/>
  <c r="Z82"/>
  <c r="X82"/>
  <c r="V82"/>
  <c r="N82"/>
  <c r="M82"/>
  <c r="L82"/>
  <c r="K82"/>
  <c r="J82"/>
  <c r="I82"/>
  <c r="AA81"/>
  <c r="Z81"/>
  <c r="X81"/>
  <c r="V81"/>
  <c r="N81"/>
  <c r="M81"/>
  <c r="L81"/>
  <c r="K81"/>
  <c r="J81"/>
  <c r="I81"/>
  <c r="Z80"/>
  <c r="X80"/>
  <c r="V80"/>
  <c r="N80"/>
  <c r="M80"/>
  <c r="L80"/>
  <c r="K80"/>
  <c r="J80"/>
  <c r="I80"/>
  <c r="Z79"/>
  <c r="X79"/>
  <c r="AA79" s="1"/>
  <c r="V79"/>
  <c r="N79"/>
  <c r="M79"/>
  <c r="L79"/>
  <c r="K79"/>
  <c r="J79"/>
  <c r="I79"/>
  <c r="Z78"/>
  <c r="X78"/>
  <c r="V78"/>
  <c r="N78"/>
  <c r="M78"/>
  <c r="L78"/>
  <c r="K78"/>
  <c r="J78"/>
  <c r="I78"/>
  <c r="Z77"/>
  <c r="X77"/>
  <c r="V77"/>
  <c r="N77"/>
  <c r="M77"/>
  <c r="L77"/>
  <c r="K77"/>
  <c r="J77"/>
  <c r="I77"/>
  <c r="Z76"/>
  <c r="X76"/>
  <c r="V76"/>
  <c r="N76"/>
  <c r="M76"/>
  <c r="L76"/>
  <c r="K76"/>
  <c r="J76"/>
  <c r="I76"/>
  <c r="Z75"/>
  <c r="X75"/>
  <c r="V75"/>
  <c r="N75"/>
  <c r="M75"/>
  <c r="L75"/>
  <c r="K75"/>
  <c r="J75"/>
  <c r="I75"/>
  <c r="Z74"/>
  <c r="AA74" s="1"/>
  <c r="X74"/>
  <c r="V74"/>
  <c r="N74"/>
  <c r="M74"/>
  <c r="L74"/>
  <c r="K74"/>
  <c r="J74"/>
  <c r="I74"/>
  <c r="Y71"/>
  <c r="W71"/>
  <c r="U71"/>
  <c r="T71"/>
  <c r="S71"/>
  <c r="R71"/>
  <c r="Q71"/>
  <c r="O71"/>
  <c r="H71"/>
  <c r="G71"/>
  <c r="F71"/>
  <c r="E71"/>
  <c r="D71"/>
  <c r="C71"/>
  <c r="B71"/>
  <c r="Z70"/>
  <c r="AA70" s="1"/>
  <c r="X70"/>
  <c r="V70"/>
  <c r="N70"/>
  <c r="M70"/>
  <c r="L70"/>
  <c r="K70"/>
  <c r="J70"/>
  <c r="I70"/>
  <c r="Z69"/>
  <c r="X69"/>
  <c r="AA69" s="1"/>
  <c r="V69"/>
  <c r="N69"/>
  <c r="M69"/>
  <c r="L69"/>
  <c r="K69"/>
  <c r="J69"/>
  <c r="I69"/>
  <c r="Z68"/>
  <c r="X68"/>
  <c r="V68"/>
  <c r="N68"/>
  <c r="M68"/>
  <c r="L68"/>
  <c r="K68"/>
  <c r="J68"/>
  <c r="I68"/>
  <c r="Z67"/>
  <c r="X67"/>
  <c r="V67"/>
  <c r="N67"/>
  <c r="M67"/>
  <c r="L67"/>
  <c r="K67"/>
  <c r="J67"/>
  <c r="I67"/>
  <c r="Z66"/>
  <c r="V66"/>
  <c r="N66"/>
  <c r="M66"/>
  <c r="L66"/>
  <c r="K66"/>
  <c r="J66"/>
  <c r="I66"/>
  <c r="Z65"/>
  <c r="X65"/>
  <c r="AA65" s="1"/>
  <c r="V65"/>
  <c r="N65"/>
  <c r="M65"/>
  <c r="L65"/>
  <c r="K65"/>
  <c r="J65"/>
  <c r="I65"/>
  <c r="Z64"/>
  <c r="X64"/>
  <c r="V64"/>
  <c r="N64"/>
  <c r="M64"/>
  <c r="L64"/>
  <c r="K64"/>
  <c r="J64"/>
  <c r="I64"/>
  <c r="AA63"/>
  <c r="Z63"/>
  <c r="X63"/>
  <c r="V63"/>
  <c r="N63"/>
  <c r="M63"/>
  <c r="L63"/>
  <c r="K63"/>
  <c r="J63"/>
  <c r="I63"/>
  <c r="Z62"/>
  <c r="AA62" s="1"/>
  <c r="X62"/>
  <c r="V62"/>
  <c r="N62"/>
  <c r="M62"/>
  <c r="L62"/>
  <c r="K62"/>
  <c r="J62"/>
  <c r="I62"/>
  <c r="Z61"/>
  <c r="X61"/>
  <c r="V61"/>
  <c r="N61"/>
  <c r="M61"/>
  <c r="L61"/>
  <c r="K61"/>
  <c r="J61"/>
  <c r="I61"/>
  <c r="Z60"/>
  <c r="X60"/>
  <c r="V60"/>
  <c r="N60"/>
  <c r="M60"/>
  <c r="L60"/>
  <c r="K60"/>
  <c r="J60"/>
  <c r="I60"/>
  <c r="Z59"/>
  <c r="X59"/>
  <c r="V59"/>
  <c r="N59"/>
  <c r="M59"/>
  <c r="L59"/>
  <c r="K59"/>
  <c r="J59"/>
  <c r="I59"/>
  <c r="Y55"/>
  <c r="W55"/>
  <c r="U55"/>
  <c r="T55"/>
  <c r="S55"/>
  <c r="R55"/>
  <c r="Q55"/>
  <c r="P55"/>
  <c r="O55"/>
  <c r="H55"/>
  <c r="G55"/>
  <c r="F55"/>
  <c r="E55"/>
  <c r="D55"/>
  <c r="C55"/>
  <c r="Z54"/>
  <c r="X54"/>
  <c r="V54"/>
  <c r="N54"/>
  <c r="M54"/>
  <c r="L54"/>
  <c r="K54"/>
  <c r="J54"/>
  <c r="I54"/>
  <c r="Z53"/>
  <c r="X53"/>
  <c r="V53"/>
  <c r="N53"/>
  <c r="M53"/>
  <c r="L53"/>
  <c r="K53"/>
  <c r="J53"/>
  <c r="I53"/>
  <c r="Z52"/>
  <c r="X52"/>
  <c r="V52"/>
  <c r="N52"/>
  <c r="M52"/>
  <c r="L52"/>
  <c r="K52"/>
  <c r="J52"/>
  <c r="I52"/>
  <c r="Z51"/>
  <c r="AA51" s="1"/>
  <c r="X51"/>
  <c r="V51"/>
  <c r="N51"/>
  <c r="M51"/>
  <c r="L51"/>
  <c r="K51"/>
  <c r="J51"/>
  <c r="I51"/>
  <c r="Z50"/>
  <c r="X50"/>
  <c r="V50"/>
  <c r="N50"/>
  <c r="M50"/>
  <c r="L50"/>
  <c r="K50"/>
  <c r="J50"/>
  <c r="I50"/>
  <c r="Z49"/>
  <c r="X49"/>
  <c r="AA49" s="1"/>
  <c r="V49"/>
  <c r="N49"/>
  <c r="M49"/>
  <c r="L49"/>
  <c r="K49"/>
  <c r="J49"/>
  <c r="I49"/>
  <c r="AA48"/>
  <c r="Z48"/>
  <c r="X48"/>
  <c r="V48"/>
  <c r="N48"/>
  <c r="M48"/>
  <c r="L48"/>
  <c r="K48"/>
  <c r="J48"/>
  <c r="I48"/>
  <c r="Z47"/>
  <c r="X47"/>
  <c r="V47"/>
  <c r="N47"/>
  <c r="M47"/>
  <c r="L47"/>
  <c r="K47"/>
  <c r="J47"/>
  <c r="I47"/>
  <c r="Z46"/>
  <c r="X46"/>
  <c r="V46"/>
  <c r="N46"/>
  <c r="M46"/>
  <c r="L46"/>
  <c r="K46"/>
  <c r="J46"/>
  <c r="I46"/>
  <c r="Z45"/>
  <c r="V45"/>
  <c r="N45"/>
  <c r="M45"/>
  <c r="L45"/>
  <c r="K45"/>
  <c r="J45"/>
  <c r="I45"/>
  <c r="Z44"/>
  <c r="X44"/>
  <c r="V44"/>
  <c r="N44"/>
  <c r="M44"/>
  <c r="L44"/>
  <c r="K44"/>
  <c r="J44"/>
  <c r="I44"/>
  <c r="Y41"/>
  <c r="W41"/>
  <c r="U41"/>
  <c r="T41"/>
  <c r="S41"/>
  <c r="R41"/>
  <c r="Q41"/>
  <c r="O41"/>
  <c r="H41"/>
  <c r="G41"/>
  <c r="F41"/>
  <c r="E41"/>
  <c r="D41"/>
  <c r="C41"/>
  <c r="B41"/>
  <c r="Z40"/>
  <c r="X40"/>
  <c r="V40"/>
  <c r="N40"/>
  <c r="M40"/>
  <c r="L40"/>
  <c r="K40"/>
  <c r="J40"/>
  <c r="I40"/>
  <c r="Z39"/>
  <c r="X39"/>
  <c r="V39"/>
  <c r="N39"/>
  <c r="M39"/>
  <c r="L39"/>
  <c r="K39"/>
  <c r="J39"/>
  <c r="I39"/>
  <c r="Z38"/>
  <c r="X38"/>
  <c r="V38"/>
  <c r="N38"/>
  <c r="M38"/>
  <c r="L38"/>
  <c r="K38"/>
  <c r="J38"/>
  <c r="I38"/>
  <c r="Z37"/>
  <c r="X37"/>
  <c r="V37"/>
  <c r="N37"/>
  <c r="M37"/>
  <c r="L37"/>
  <c r="K37"/>
  <c r="J37"/>
  <c r="I37"/>
  <c r="AA36"/>
  <c r="Z36"/>
  <c r="X36"/>
  <c r="V36"/>
  <c r="N36"/>
  <c r="M36"/>
  <c r="L36"/>
  <c r="K36"/>
  <c r="J36"/>
  <c r="I36"/>
  <c r="Z35"/>
  <c r="X35"/>
  <c r="V35"/>
  <c r="N35"/>
  <c r="M35"/>
  <c r="L35"/>
  <c r="K35"/>
  <c r="J35"/>
  <c r="I35"/>
  <c r="Z34"/>
  <c r="X34"/>
  <c r="AA34" s="1"/>
  <c r="V34"/>
  <c r="N34"/>
  <c r="M34"/>
  <c r="L34"/>
  <c r="K34"/>
  <c r="J34"/>
  <c r="I34"/>
  <c r="Z33"/>
  <c r="X33"/>
  <c r="V33"/>
  <c r="N33"/>
  <c r="M33"/>
  <c r="L33"/>
  <c r="K33"/>
  <c r="J33"/>
  <c r="I33"/>
  <c r="Z32"/>
  <c r="X32"/>
  <c r="V32"/>
  <c r="N32"/>
  <c r="M32"/>
  <c r="L32"/>
  <c r="K32"/>
  <c r="J32"/>
  <c r="I32"/>
  <c r="Z31"/>
  <c r="X31"/>
  <c r="V31"/>
  <c r="N31"/>
  <c r="M31"/>
  <c r="L31"/>
  <c r="K31"/>
  <c r="J31"/>
  <c r="I31"/>
  <c r="Z30"/>
  <c r="X30"/>
  <c r="V30"/>
  <c r="N30"/>
  <c r="M30"/>
  <c r="K30"/>
  <c r="J30"/>
  <c r="I30"/>
  <c r="Y27"/>
  <c r="W27"/>
  <c r="U27"/>
  <c r="T27"/>
  <c r="S27"/>
  <c r="R27"/>
  <c r="Q27"/>
  <c r="P27"/>
  <c r="O27"/>
  <c r="H27"/>
  <c r="G27"/>
  <c r="F27"/>
  <c r="E27"/>
  <c r="D27"/>
  <c r="C27"/>
  <c r="B27"/>
  <c r="Z26"/>
  <c r="X26"/>
  <c r="V26"/>
  <c r="N26"/>
  <c r="M26"/>
  <c r="L26"/>
  <c r="K26"/>
  <c r="J26"/>
  <c r="I26"/>
  <c r="Z25"/>
  <c r="X25"/>
  <c r="V25"/>
  <c r="N25"/>
  <c r="M25"/>
  <c r="L25"/>
  <c r="K25"/>
  <c r="J25"/>
  <c r="I25"/>
  <c r="Z24"/>
  <c r="X24"/>
  <c r="V24"/>
  <c r="N24"/>
  <c r="M24"/>
  <c r="L24"/>
  <c r="K24"/>
  <c r="J24"/>
  <c r="I24"/>
  <c r="Z23"/>
  <c r="X23"/>
  <c r="V23"/>
  <c r="N23"/>
  <c r="M23"/>
  <c r="L23"/>
  <c r="K23"/>
  <c r="J23"/>
  <c r="I23"/>
  <c r="Z22"/>
  <c r="X22"/>
  <c r="V22"/>
  <c r="N22"/>
  <c r="M22"/>
  <c r="L22"/>
  <c r="K22"/>
  <c r="J22"/>
  <c r="I22"/>
  <c r="Z21"/>
  <c r="X21"/>
  <c r="V21"/>
  <c r="N21"/>
  <c r="M21"/>
  <c r="L21"/>
  <c r="K21"/>
  <c r="J21"/>
  <c r="I21"/>
  <c r="Z20"/>
  <c r="X20"/>
  <c r="V20"/>
  <c r="N20"/>
  <c r="M20"/>
  <c r="L20"/>
  <c r="K20"/>
  <c r="J20"/>
  <c r="I20"/>
  <c r="Z19"/>
  <c r="AA19" s="1"/>
  <c r="V19"/>
  <c r="N19"/>
  <c r="M19"/>
  <c r="L19"/>
  <c r="K19"/>
  <c r="J19"/>
  <c r="I19"/>
  <c r="Z18"/>
  <c r="X18"/>
  <c r="V18"/>
  <c r="N18"/>
  <c r="M18"/>
  <c r="L18"/>
  <c r="K18"/>
  <c r="J18"/>
  <c r="I18"/>
  <c r="Z17"/>
  <c r="X17"/>
  <c r="V17"/>
  <c r="N17"/>
  <c r="M17"/>
  <c r="L17"/>
  <c r="K17"/>
  <c r="J17"/>
  <c r="I17"/>
  <c r="Y13"/>
  <c r="W13"/>
  <c r="U13"/>
  <c r="T13"/>
  <c r="S13"/>
  <c r="R13"/>
  <c r="Q13"/>
  <c r="O13"/>
  <c r="H13"/>
  <c r="G13"/>
  <c r="F13"/>
  <c r="E13"/>
  <c r="D13"/>
  <c r="C13"/>
  <c r="B13"/>
  <c r="Z12"/>
  <c r="X12"/>
  <c r="V12"/>
  <c r="N12"/>
  <c r="M12"/>
  <c r="L12"/>
  <c r="K12"/>
  <c r="J12"/>
  <c r="I12"/>
  <c r="Z11"/>
  <c r="AA11" s="1"/>
  <c r="X11"/>
  <c r="V11"/>
  <c r="N11"/>
  <c r="M11"/>
  <c r="L11"/>
  <c r="K11"/>
  <c r="J11"/>
  <c r="I11"/>
  <c r="Z10"/>
  <c r="X10"/>
  <c r="V10"/>
  <c r="N10"/>
  <c r="M10"/>
  <c r="L10"/>
  <c r="K10"/>
  <c r="J10"/>
  <c r="I10"/>
  <c r="Z9"/>
  <c r="X9"/>
  <c r="V9"/>
  <c r="N9"/>
  <c r="M9"/>
  <c r="L9"/>
  <c r="K9"/>
  <c r="J9"/>
  <c r="I9"/>
  <c r="Z8"/>
  <c r="X8"/>
  <c r="V8"/>
  <c r="N8"/>
  <c r="M8"/>
  <c r="L8"/>
  <c r="K8"/>
  <c r="J8"/>
  <c r="I8"/>
  <c r="Z7"/>
  <c r="X7"/>
  <c r="V7"/>
  <c r="N7"/>
  <c r="M7"/>
  <c r="L7"/>
  <c r="K7"/>
  <c r="J7"/>
  <c r="I7"/>
  <c r="Z6"/>
  <c r="X6"/>
  <c r="V6"/>
  <c r="N6"/>
  <c r="M6"/>
  <c r="L6"/>
  <c r="K6"/>
  <c r="J6"/>
  <c r="I6"/>
  <c r="Z5"/>
  <c r="X5"/>
  <c r="V5"/>
  <c r="N5"/>
  <c r="M5"/>
  <c r="L5"/>
  <c r="K5"/>
  <c r="J5"/>
  <c r="I5"/>
  <c r="Z4"/>
  <c r="X4"/>
  <c r="V4"/>
  <c r="N4"/>
  <c r="M4"/>
  <c r="L4"/>
  <c r="K4"/>
  <c r="J4"/>
  <c r="I4"/>
  <c r="Z3"/>
  <c r="X3"/>
  <c r="V3"/>
  <c r="N3"/>
  <c r="M3"/>
  <c r="L3"/>
  <c r="K3"/>
  <c r="J3"/>
  <c r="I3"/>
  <c r="AA68" l="1"/>
  <c r="AA54"/>
  <c r="AA12"/>
  <c r="AA26"/>
  <c r="AA20"/>
  <c r="AA22"/>
  <c r="AA24"/>
  <c r="AA3"/>
  <c r="AA53"/>
  <c r="AA40"/>
  <c r="AA39"/>
  <c r="AA52"/>
  <c r="AA38"/>
  <c r="AA82"/>
  <c r="AA25"/>
  <c r="AA67"/>
  <c r="AA37"/>
  <c r="AA10"/>
  <c r="AA66"/>
  <c r="AA23"/>
  <c r="AA50"/>
  <c r="AA80"/>
  <c r="AA35"/>
  <c r="AA64"/>
  <c r="AA8"/>
  <c r="Z41"/>
  <c r="AA33"/>
  <c r="AA21"/>
  <c r="AA7"/>
  <c r="AA78"/>
  <c r="AA32"/>
  <c r="L41"/>
  <c r="J41"/>
  <c r="M41"/>
  <c r="AA77"/>
  <c r="AA6"/>
  <c r="AA31"/>
  <c r="X41"/>
  <c r="AA61"/>
  <c r="AA60"/>
  <c r="V71"/>
  <c r="Z27"/>
  <c r="AA76"/>
  <c r="K84"/>
  <c r="AA30"/>
  <c r="K41"/>
  <c r="N41"/>
  <c r="V41"/>
  <c r="AA59"/>
  <c r="L71"/>
  <c r="N71"/>
  <c r="K71"/>
  <c r="I71"/>
  <c r="Z71"/>
  <c r="M71"/>
  <c r="X71"/>
  <c r="Z84"/>
  <c r="K13"/>
  <c r="AA45"/>
  <c r="Z55"/>
  <c r="AA4"/>
  <c r="L13"/>
  <c r="I13"/>
  <c r="I84"/>
  <c r="L30"/>
  <c r="N27"/>
  <c r="K27"/>
  <c r="I27"/>
  <c r="K94"/>
  <c r="AA44"/>
  <c r="L55"/>
  <c r="X94"/>
  <c r="X13"/>
  <c r="J13"/>
  <c r="Z13"/>
  <c r="V13"/>
  <c r="V94"/>
  <c r="Z94"/>
  <c r="L94"/>
  <c r="N94"/>
  <c r="J84"/>
  <c r="AA75"/>
  <c r="N84"/>
  <c r="V84"/>
  <c r="X84"/>
  <c r="AA47"/>
  <c r="AA46"/>
  <c r="J55"/>
  <c r="I55"/>
  <c r="X55"/>
  <c r="N55"/>
  <c r="V55"/>
  <c r="K55"/>
  <c r="AA18"/>
  <c r="X27"/>
  <c r="V27"/>
  <c r="M27"/>
  <c r="J27"/>
  <c r="AA17"/>
  <c r="AA5"/>
  <c r="AA9"/>
  <c r="L27"/>
  <c r="M55"/>
  <c r="M84"/>
  <c r="N13"/>
  <c r="L84"/>
  <c r="I94"/>
  <c r="J94"/>
  <c r="M13"/>
  <c r="I41"/>
  <c r="J71"/>
  <c r="AA55" l="1"/>
  <c r="AA41"/>
  <c r="AA84"/>
  <c r="AA71"/>
  <c r="AA27"/>
  <c r="AA94"/>
  <c r="AA13"/>
</calcChain>
</file>

<file path=xl/sharedStrings.xml><?xml version="1.0" encoding="utf-8"?>
<sst xmlns="http://schemas.openxmlformats.org/spreadsheetml/2006/main" count="333" uniqueCount="49">
  <si>
    <t>CD</t>
  </si>
  <si>
    <t>Ins</t>
  </si>
  <si>
    <t>Runs</t>
  </si>
  <si>
    <t xml:space="preserve">Wkts </t>
  </si>
  <si>
    <t>Wkts</t>
  </si>
  <si>
    <t xml:space="preserve">Balls </t>
  </si>
  <si>
    <t>R/W</t>
  </si>
  <si>
    <t>S/R</t>
  </si>
  <si>
    <t>R/O</t>
  </si>
  <si>
    <t>150 for</t>
  </si>
  <si>
    <t>150 agn</t>
  </si>
  <si>
    <t>200+</t>
  </si>
  <si>
    <t>r/inns</t>
  </si>
  <si>
    <t>Fours</t>
  </si>
  <si>
    <t>% of runs</t>
  </si>
  <si>
    <t>Sixes</t>
  </si>
  <si>
    <t>Total%</t>
  </si>
  <si>
    <t>For</t>
  </si>
  <si>
    <t>Agn</t>
  </si>
  <si>
    <t>taken</t>
  </si>
  <si>
    <t>lost</t>
  </si>
  <si>
    <t>faced</t>
  </si>
  <si>
    <t>bowled</t>
  </si>
  <si>
    <t>Against</t>
  </si>
  <si>
    <t>Lost</t>
  </si>
  <si>
    <t>Taken</t>
  </si>
  <si>
    <t>for</t>
  </si>
  <si>
    <t>agn</t>
  </si>
  <si>
    <t>part f</t>
  </si>
  <si>
    <t>part a</t>
  </si>
  <si>
    <t>Total</t>
  </si>
  <si>
    <t>ND</t>
  </si>
  <si>
    <t>50 f</t>
  </si>
  <si>
    <t>50 agn</t>
  </si>
  <si>
    <t>50 part f</t>
  </si>
  <si>
    <t>50 part a</t>
  </si>
  <si>
    <t>Auck</t>
  </si>
  <si>
    <t>Otago</t>
  </si>
  <si>
    <t xml:space="preserve">50 part </t>
  </si>
  <si>
    <t>Well</t>
  </si>
  <si>
    <t>Cant</t>
  </si>
  <si>
    <t>50 pt f</t>
  </si>
  <si>
    <t>50 pt a</t>
  </si>
  <si>
    <t>A</t>
  </si>
  <si>
    <t>C</t>
  </si>
  <si>
    <t>O</t>
  </si>
  <si>
    <t>15-16</t>
  </si>
  <si>
    <t>1</t>
  </si>
  <si>
    <t>d/l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</si>
</sst>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b/>
      <sz val="9"/>
      <name val="Times New Roman"/>
      <family val="1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theme="1"/>
      <name val="Times New Roman"/>
      <family val="1"/>
    </font>
    <font>
      <u/>
      <sz val="10"/>
      <name val="Arial"/>
      <family val="2"/>
    </font>
    <font>
      <b/>
      <sz val="9"/>
      <color rgb="FFFF0000"/>
      <name val="Arial"/>
      <family val="2"/>
    </font>
    <font>
      <sz val="9"/>
      <color theme="1"/>
      <name val="Times New Roman"/>
      <family val="1"/>
    </font>
    <font>
      <sz val="9"/>
      <name val="Arial"/>
      <family val="2"/>
    </font>
    <font>
      <b/>
      <sz val="9"/>
      <color theme="1"/>
      <name val="Times New Roman"/>
      <family val="1"/>
    </font>
    <font>
      <sz val="8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2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0" fillId="0" borderId="0" xfId="0" applyBorder="1"/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5" fillId="0" borderId="0" xfId="0" applyNumberFormat="1" applyFont="1" applyAlignment="1">
      <alignment horizontal="center"/>
    </xf>
    <xf numFmtId="0" fontId="0" fillId="0" borderId="0" xfId="0" applyFill="1" applyBorder="1"/>
    <xf numFmtId="1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7" fillId="2" borderId="0" xfId="0" applyFont="1" applyFill="1" applyBorder="1"/>
    <xf numFmtId="0" fontId="7" fillId="0" borderId="0" xfId="0" applyFont="1" applyBorder="1"/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2" fontId="7" fillId="0" borderId="0" xfId="0" applyNumberFormat="1" applyFont="1" applyFill="1" applyAlignment="1">
      <alignment horizontal="center"/>
    </xf>
    <xf numFmtId="10" fontId="7" fillId="0" borderId="0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1" fillId="0" borderId="0" xfId="0" applyFont="1" applyBorder="1"/>
    <xf numFmtId="1" fontId="2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8" fillId="0" borderId="0" xfId="0" applyFont="1" applyBorder="1"/>
    <xf numFmtId="49" fontId="5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0" fillId="0" borderId="0" xfId="0" applyAlignment="1">
      <alignment horizontal="center"/>
    </xf>
    <xf numFmtId="0" fontId="7" fillId="2" borderId="0" xfId="0" applyFont="1" applyFill="1"/>
    <xf numFmtId="0" fontId="1" fillId="0" borderId="0" xfId="0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7" fillId="0" borderId="0" xfId="0" applyFont="1"/>
    <xf numFmtId="0" fontId="10" fillId="0" borderId="0" xfId="0" applyFont="1"/>
    <xf numFmtId="0" fontId="1" fillId="0" borderId="1" xfId="0" applyFont="1" applyFill="1" applyBorder="1"/>
    <xf numFmtId="10" fontId="5" fillId="0" borderId="1" xfId="0" applyNumberFormat="1" applyFont="1" applyBorder="1" applyAlignment="1">
      <alignment horizontal="center"/>
    </xf>
    <xf numFmtId="1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2" fontId="11" fillId="2" borderId="0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0" fontId="11" fillId="2" borderId="0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3" fillId="0" borderId="1" xfId="0" applyFont="1" applyFill="1" applyBorder="1"/>
    <xf numFmtId="0" fontId="12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3" fillId="0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10" fontId="13" fillId="0" borderId="1" xfId="0" applyNumberFormat="1" applyFont="1" applyBorder="1" applyAlignment="1">
      <alignment horizontal="center"/>
    </xf>
    <xf numFmtId="0" fontId="3" fillId="0" borderId="1" xfId="0" applyFont="1" applyBorder="1"/>
    <xf numFmtId="1" fontId="6" fillId="0" borderId="1" xfId="0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9"/>
  <sheetViews>
    <sheetView tabSelected="1" topLeftCell="A70" workbookViewId="0">
      <selection activeCell="Y85" sqref="Y85"/>
    </sheetView>
  </sheetViews>
  <sheetFormatPr defaultRowHeight="14.5"/>
  <cols>
    <col min="1" max="1" width="6.36328125" customWidth="1"/>
    <col min="2" max="2" width="5.36328125" customWidth="1"/>
    <col min="3" max="3" width="4.6328125" customWidth="1"/>
    <col min="4" max="4" width="4.54296875" customWidth="1"/>
    <col min="5" max="5" width="6.08984375" customWidth="1"/>
    <col min="6" max="6" width="5.1796875" customWidth="1"/>
    <col min="7" max="7" width="5.6328125" customWidth="1"/>
    <col min="8" max="8" width="6.1796875" customWidth="1"/>
    <col min="9" max="9" width="6" customWidth="1"/>
    <col min="10" max="10" width="6.90625" customWidth="1"/>
    <col min="11" max="11" width="6.453125" customWidth="1"/>
    <col min="12" max="12" width="5.81640625" customWidth="1"/>
    <col min="13" max="13" width="6.54296875" customWidth="1"/>
    <col min="14" max="14" width="6.90625" customWidth="1"/>
    <col min="15" max="15" width="7" customWidth="1"/>
    <col min="16" max="16" width="7.453125" customWidth="1"/>
    <col min="17" max="17" width="6.453125" customWidth="1"/>
    <col min="18" max="18" width="6.1796875" customWidth="1"/>
    <col min="19" max="19" width="6.08984375" customWidth="1"/>
    <col min="20" max="20" width="6.81640625" customWidth="1"/>
    <col min="21" max="21" width="7.08984375" customWidth="1"/>
    <col min="22" max="22" width="6.453125" customWidth="1"/>
    <col min="23" max="23" width="5.36328125" customWidth="1"/>
    <col min="24" max="24" width="7" customWidth="1"/>
    <col min="25" max="25" width="5.6328125" customWidth="1"/>
    <col min="26" max="26" width="6.6328125" customWidth="1"/>
    <col min="27" max="27" width="6.81640625" customWidth="1"/>
  </cols>
  <sheetData>
    <row r="1" spans="1:27">
      <c r="A1" s="1" t="s">
        <v>0</v>
      </c>
      <c r="B1" s="2" t="s">
        <v>1</v>
      </c>
      <c r="C1" s="3" t="s">
        <v>2</v>
      </c>
      <c r="D1" s="3" t="s">
        <v>2</v>
      </c>
      <c r="E1" s="4" t="s">
        <v>3</v>
      </c>
      <c r="F1" s="4" t="s">
        <v>4</v>
      </c>
      <c r="G1" s="3" t="s">
        <v>5</v>
      </c>
      <c r="H1" s="3" t="s">
        <v>5</v>
      </c>
      <c r="I1" s="3" t="s">
        <v>6</v>
      </c>
      <c r="J1" s="3" t="s">
        <v>6</v>
      </c>
      <c r="K1" s="3" t="s">
        <v>7</v>
      </c>
      <c r="L1" s="3" t="s">
        <v>7</v>
      </c>
      <c r="M1" s="3" t="s">
        <v>8</v>
      </c>
      <c r="N1" s="3" t="s">
        <v>8</v>
      </c>
      <c r="O1" s="5" t="s">
        <v>9</v>
      </c>
      <c r="P1" s="5" t="s">
        <v>10</v>
      </c>
      <c r="Q1" s="5" t="s">
        <v>11</v>
      </c>
      <c r="R1" s="3">
        <v>50</v>
      </c>
      <c r="S1" s="3">
        <v>50</v>
      </c>
      <c r="T1" s="3">
        <v>50</v>
      </c>
      <c r="U1" s="3">
        <v>50</v>
      </c>
      <c r="V1" s="3" t="s">
        <v>12</v>
      </c>
      <c r="W1" s="2" t="s">
        <v>13</v>
      </c>
      <c r="X1" s="2" t="s">
        <v>14</v>
      </c>
      <c r="Y1" s="2" t="s">
        <v>15</v>
      </c>
      <c r="Z1" s="2" t="s">
        <v>14</v>
      </c>
      <c r="AA1" s="2" t="s">
        <v>16</v>
      </c>
    </row>
    <row r="2" spans="1:27">
      <c r="A2" s="6"/>
      <c r="B2" s="7"/>
      <c r="C2" s="3" t="s">
        <v>17</v>
      </c>
      <c r="D2" s="3" t="s">
        <v>18</v>
      </c>
      <c r="E2" s="8" t="s">
        <v>19</v>
      </c>
      <c r="F2" s="8" t="s">
        <v>20</v>
      </c>
      <c r="G2" s="3" t="s">
        <v>21</v>
      </c>
      <c r="H2" s="3" t="s">
        <v>22</v>
      </c>
      <c r="I2" s="3" t="s">
        <v>17</v>
      </c>
      <c r="J2" s="3" t="s">
        <v>23</v>
      </c>
      <c r="K2" s="3" t="s">
        <v>24</v>
      </c>
      <c r="L2" s="3" t="s">
        <v>25</v>
      </c>
      <c r="M2" s="3" t="s">
        <v>17</v>
      </c>
      <c r="N2" s="3" t="s">
        <v>23</v>
      </c>
      <c r="O2" s="9"/>
      <c r="P2" s="9"/>
      <c r="Q2" s="9"/>
      <c r="R2" s="10" t="s">
        <v>26</v>
      </c>
      <c r="S2" s="10" t="s">
        <v>27</v>
      </c>
      <c r="T2" s="10" t="s">
        <v>28</v>
      </c>
      <c r="U2" s="10" t="s">
        <v>29</v>
      </c>
      <c r="V2" s="11"/>
      <c r="W2" s="12"/>
      <c r="X2" s="12"/>
      <c r="Y2" s="11"/>
      <c r="Z2" s="11"/>
      <c r="AA2" s="11"/>
    </row>
    <row r="3" spans="1:27">
      <c r="A3" s="13"/>
      <c r="B3" s="14">
        <v>1</v>
      </c>
      <c r="C3" s="15">
        <v>139</v>
      </c>
      <c r="D3" s="15">
        <v>140</v>
      </c>
      <c r="E3" s="16">
        <v>4</v>
      </c>
      <c r="F3" s="16">
        <v>8</v>
      </c>
      <c r="G3" s="16">
        <v>120</v>
      </c>
      <c r="H3" s="16">
        <v>103</v>
      </c>
      <c r="I3" s="17">
        <f>C3/F3</f>
        <v>17.375</v>
      </c>
      <c r="J3" s="17">
        <f>D3/E3</f>
        <v>35</v>
      </c>
      <c r="K3" s="17">
        <f>G3/F3</f>
        <v>15</v>
      </c>
      <c r="L3" s="17">
        <f>H3/E3</f>
        <v>25.75</v>
      </c>
      <c r="M3" s="18">
        <f>C3/(G3/6)</f>
        <v>6.95</v>
      </c>
      <c r="N3" s="18">
        <f>D3/(H3/6)</f>
        <v>8.1553398058252426</v>
      </c>
      <c r="O3" s="16">
        <v>0</v>
      </c>
      <c r="P3" s="16">
        <v>0</v>
      </c>
      <c r="Q3" s="16">
        <v>0</v>
      </c>
      <c r="R3" s="15">
        <v>1</v>
      </c>
      <c r="S3" s="15">
        <v>0</v>
      </c>
      <c r="T3" s="15">
        <v>0</v>
      </c>
      <c r="U3" s="15">
        <v>1</v>
      </c>
      <c r="V3" s="15">
        <f>C3/B3</f>
        <v>139</v>
      </c>
      <c r="W3" s="15">
        <v>10</v>
      </c>
      <c r="X3" s="19">
        <f>W3*4/C3</f>
        <v>0.28776978417266186</v>
      </c>
      <c r="Y3" s="15">
        <v>4</v>
      </c>
      <c r="Z3" s="19">
        <f>Y3*6/C3</f>
        <v>0.17266187050359713</v>
      </c>
      <c r="AA3" s="20">
        <f>X3+Z3</f>
        <v>0.46043165467625902</v>
      </c>
    </row>
    <row r="4" spans="1:27">
      <c r="A4" s="13"/>
      <c r="B4" s="14">
        <v>1</v>
      </c>
      <c r="C4" s="76">
        <v>146</v>
      </c>
      <c r="D4" s="76">
        <v>141</v>
      </c>
      <c r="E4" s="15">
        <v>8</v>
      </c>
      <c r="F4" s="15">
        <v>6</v>
      </c>
      <c r="G4" s="15">
        <v>111</v>
      </c>
      <c r="H4" s="15">
        <v>120</v>
      </c>
      <c r="I4" s="17">
        <f>C4/F4</f>
        <v>24.333333333333332</v>
      </c>
      <c r="J4" s="17">
        <f>D4/E4</f>
        <v>17.625</v>
      </c>
      <c r="K4" s="17">
        <f>G4/F4</f>
        <v>18.5</v>
      </c>
      <c r="L4" s="17">
        <f>H4/E4</f>
        <v>15</v>
      </c>
      <c r="M4" s="18">
        <f>C4/(G4/6)</f>
        <v>7.8918918918918921</v>
      </c>
      <c r="N4" s="18">
        <f>D4/(H4/6)</f>
        <v>7.05</v>
      </c>
      <c r="O4" s="16">
        <v>0</v>
      </c>
      <c r="P4" s="16">
        <v>0</v>
      </c>
      <c r="Q4" s="16">
        <v>0</v>
      </c>
      <c r="R4" s="15">
        <v>0</v>
      </c>
      <c r="S4" s="15">
        <v>1</v>
      </c>
      <c r="T4" s="15">
        <v>1</v>
      </c>
      <c r="U4" s="15">
        <v>1</v>
      </c>
      <c r="V4" s="15">
        <f t="shared" ref="V4:V12" si="0">C4/B4</f>
        <v>146</v>
      </c>
      <c r="W4" s="15">
        <v>13</v>
      </c>
      <c r="X4" s="19">
        <f t="shared" ref="X4:X55" si="1">W4*4/C4</f>
        <v>0.35616438356164382</v>
      </c>
      <c r="Y4" s="15">
        <v>4</v>
      </c>
      <c r="Z4" s="19">
        <f t="shared" ref="Z4:Z55" si="2">Y4*6/C4</f>
        <v>0.16438356164383561</v>
      </c>
      <c r="AA4" s="20">
        <f t="shared" ref="AA4:AA55" si="3">X4+Z4</f>
        <v>0.52054794520547942</v>
      </c>
    </row>
    <row r="5" spans="1:27">
      <c r="A5" s="21"/>
      <c r="B5" s="22">
        <v>1</v>
      </c>
      <c r="C5" s="76">
        <v>135</v>
      </c>
      <c r="D5" s="76">
        <v>134</v>
      </c>
      <c r="E5" s="16">
        <v>5</v>
      </c>
      <c r="F5" s="16">
        <v>7</v>
      </c>
      <c r="G5" s="16">
        <v>114</v>
      </c>
      <c r="H5" s="16">
        <v>120</v>
      </c>
      <c r="I5" s="23">
        <f t="shared" ref="I5:I55" si="4">C5/F5</f>
        <v>19.285714285714285</v>
      </c>
      <c r="J5" s="23">
        <f t="shared" ref="J5:J55" si="5">D5/E5</f>
        <v>26.8</v>
      </c>
      <c r="K5" s="23">
        <f t="shared" ref="K5:K55" si="6">G5/F5</f>
        <v>16.285714285714285</v>
      </c>
      <c r="L5" s="23">
        <f t="shared" ref="L5:L10" si="7">H5/E5</f>
        <v>24</v>
      </c>
      <c r="M5" s="18">
        <f t="shared" ref="M5:N20" si="8">C5/(G5/6)</f>
        <v>7.1052631578947372</v>
      </c>
      <c r="N5" s="18">
        <f t="shared" si="8"/>
        <v>6.7</v>
      </c>
      <c r="O5" s="16">
        <v>0</v>
      </c>
      <c r="P5" s="16">
        <v>0</v>
      </c>
      <c r="Q5" s="16">
        <v>0</v>
      </c>
      <c r="R5" s="15">
        <v>1</v>
      </c>
      <c r="S5" s="15">
        <v>1</v>
      </c>
      <c r="T5" s="15">
        <v>1</v>
      </c>
      <c r="U5" s="15">
        <v>1</v>
      </c>
      <c r="V5" s="15">
        <f t="shared" si="0"/>
        <v>135</v>
      </c>
      <c r="W5" s="15">
        <v>11</v>
      </c>
      <c r="X5" s="19">
        <f t="shared" si="1"/>
        <v>0.32592592592592595</v>
      </c>
      <c r="Y5" s="15">
        <v>6</v>
      </c>
      <c r="Z5" s="19">
        <f t="shared" si="2"/>
        <v>0.26666666666666666</v>
      </c>
      <c r="AA5" s="20">
        <f t="shared" si="3"/>
        <v>0.59259259259259256</v>
      </c>
    </row>
    <row r="6" spans="1:27">
      <c r="A6" s="13"/>
      <c r="B6" s="14">
        <v>1</v>
      </c>
      <c r="C6" s="76">
        <v>207</v>
      </c>
      <c r="D6" s="76">
        <v>217</v>
      </c>
      <c r="E6" s="15">
        <v>4</v>
      </c>
      <c r="F6" s="15">
        <v>7</v>
      </c>
      <c r="G6" s="15">
        <v>120</v>
      </c>
      <c r="H6" s="15">
        <v>120</v>
      </c>
      <c r="I6" s="17">
        <f t="shared" si="4"/>
        <v>29.571428571428573</v>
      </c>
      <c r="J6" s="17">
        <f t="shared" si="5"/>
        <v>54.25</v>
      </c>
      <c r="K6" s="17">
        <f t="shared" si="6"/>
        <v>17.142857142857142</v>
      </c>
      <c r="L6" s="17">
        <f t="shared" si="7"/>
        <v>30</v>
      </c>
      <c r="M6" s="18">
        <f t="shared" si="8"/>
        <v>10.35</v>
      </c>
      <c r="N6" s="18">
        <f t="shared" si="8"/>
        <v>10.85</v>
      </c>
      <c r="O6" s="16">
        <v>1</v>
      </c>
      <c r="P6" s="16">
        <v>1</v>
      </c>
      <c r="Q6" s="16">
        <v>1</v>
      </c>
      <c r="R6" s="15">
        <v>1</v>
      </c>
      <c r="S6" s="15">
        <v>1</v>
      </c>
      <c r="T6" s="15">
        <v>2</v>
      </c>
      <c r="U6" s="70">
        <v>2</v>
      </c>
      <c r="V6" s="15">
        <f t="shared" si="0"/>
        <v>207</v>
      </c>
      <c r="W6" s="15">
        <v>13</v>
      </c>
      <c r="X6" s="19">
        <f t="shared" si="1"/>
        <v>0.25120772946859904</v>
      </c>
      <c r="Y6" s="15">
        <v>14</v>
      </c>
      <c r="Z6" s="19">
        <f t="shared" si="2"/>
        <v>0.40579710144927539</v>
      </c>
      <c r="AA6" s="20">
        <f t="shared" si="3"/>
        <v>0.65700483091787443</v>
      </c>
    </row>
    <row r="7" spans="1:27">
      <c r="A7" s="13"/>
      <c r="B7" s="14">
        <v>1</v>
      </c>
      <c r="C7" s="76">
        <v>149</v>
      </c>
      <c r="D7" s="76">
        <v>175</v>
      </c>
      <c r="E7" s="15">
        <v>9</v>
      </c>
      <c r="F7" s="15">
        <v>9</v>
      </c>
      <c r="G7" s="15">
        <v>120</v>
      </c>
      <c r="H7" s="15">
        <v>120</v>
      </c>
      <c r="I7" s="17">
        <f t="shared" si="4"/>
        <v>16.555555555555557</v>
      </c>
      <c r="J7" s="17">
        <f t="shared" si="5"/>
        <v>19.444444444444443</v>
      </c>
      <c r="K7" s="17">
        <f t="shared" si="6"/>
        <v>13.333333333333334</v>
      </c>
      <c r="L7" s="17">
        <f t="shared" si="7"/>
        <v>13.333333333333334</v>
      </c>
      <c r="M7" s="18">
        <f t="shared" si="8"/>
        <v>7.45</v>
      </c>
      <c r="N7" s="18">
        <f t="shared" si="8"/>
        <v>8.75</v>
      </c>
      <c r="O7" s="15">
        <v>0</v>
      </c>
      <c r="P7" s="15">
        <v>1</v>
      </c>
      <c r="Q7" s="15">
        <v>0</v>
      </c>
      <c r="R7" s="15">
        <v>0</v>
      </c>
      <c r="S7" s="15">
        <v>1</v>
      </c>
      <c r="T7" s="15">
        <v>0</v>
      </c>
      <c r="U7" s="15">
        <v>1</v>
      </c>
      <c r="V7" s="15">
        <f t="shared" si="0"/>
        <v>149</v>
      </c>
      <c r="W7" s="15">
        <v>14</v>
      </c>
      <c r="X7" s="19">
        <f t="shared" si="1"/>
        <v>0.37583892617449666</v>
      </c>
      <c r="Y7" s="15">
        <v>2</v>
      </c>
      <c r="Z7" s="19">
        <f t="shared" si="2"/>
        <v>8.0536912751677847E-2</v>
      </c>
      <c r="AA7" s="20">
        <f t="shared" si="3"/>
        <v>0.4563758389261745</v>
      </c>
    </row>
    <row r="8" spans="1:27">
      <c r="A8" s="21"/>
      <c r="B8" s="14">
        <v>1</v>
      </c>
      <c r="C8" s="15">
        <v>170</v>
      </c>
      <c r="D8" s="15">
        <v>173</v>
      </c>
      <c r="E8" s="15">
        <v>8</v>
      </c>
      <c r="F8" s="15">
        <v>6</v>
      </c>
      <c r="G8" s="15">
        <v>120</v>
      </c>
      <c r="H8" s="15">
        <v>116</v>
      </c>
      <c r="I8" s="17">
        <f t="shared" si="4"/>
        <v>28.333333333333332</v>
      </c>
      <c r="J8" s="17">
        <f t="shared" si="5"/>
        <v>21.625</v>
      </c>
      <c r="K8" s="17">
        <f t="shared" si="6"/>
        <v>20</v>
      </c>
      <c r="L8" s="17">
        <f t="shared" si="7"/>
        <v>14.5</v>
      </c>
      <c r="M8" s="18">
        <f t="shared" si="8"/>
        <v>8.5</v>
      </c>
      <c r="N8" s="18">
        <f t="shared" si="8"/>
        <v>8.9482758620689662</v>
      </c>
      <c r="O8" s="15">
        <v>1</v>
      </c>
      <c r="P8" s="15">
        <v>1</v>
      </c>
      <c r="Q8" s="15">
        <v>0</v>
      </c>
      <c r="R8" s="15">
        <v>1</v>
      </c>
      <c r="S8" s="15">
        <v>1</v>
      </c>
      <c r="T8" s="15">
        <v>1</v>
      </c>
      <c r="U8" s="15">
        <v>1</v>
      </c>
      <c r="V8" s="15">
        <f t="shared" si="0"/>
        <v>170</v>
      </c>
      <c r="W8" s="15">
        <v>14</v>
      </c>
      <c r="X8" s="19">
        <f t="shared" si="1"/>
        <v>0.32941176470588235</v>
      </c>
      <c r="Y8" s="15">
        <v>5</v>
      </c>
      <c r="Z8" s="19">
        <f t="shared" si="2"/>
        <v>0.17647058823529413</v>
      </c>
      <c r="AA8" s="20">
        <f t="shared" si="3"/>
        <v>0.50588235294117645</v>
      </c>
    </row>
    <row r="9" spans="1:27">
      <c r="A9" s="13"/>
      <c r="B9" s="14">
        <v>1</v>
      </c>
      <c r="C9" s="15">
        <v>158</v>
      </c>
      <c r="D9" s="15">
        <v>152</v>
      </c>
      <c r="E9" s="15">
        <v>5</v>
      </c>
      <c r="F9" s="15">
        <v>2</v>
      </c>
      <c r="G9" s="15">
        <v>103</v>
      </c>
      <c r="H9" s="15">
        <v>120</v>
      </c>
      <c r="I9" s="17">
        <f t="shared" si="4"/>
        <v>79</v>
      </c>
      <c r="J9" s="17">
        <f t="shared" si="5"/>
        <v>30.4</v>
      </c>
      <c r="K9" s="17">
        <f t="shared" si="6"/>
        <v>51.5</v>
      </c>
      <c r="L9" s="17">
        <f t="shared" si="7"/>
        <v>24</v>
      </c>
      <c r="M9" s="18">
        <f t="shared" si="8"/>
        <v>9.2038834951456305</v>
      </c>
      <c r="N9" s="18">
        <f t="shared" si="8"/>
        <v>7.6</v>
      </c>
      <c r="O9" s="15">
        <v>1</v>
      </c>
      <c r="P9" s="15">
        <v>1</v>
      </c>
      <c r="Q9" s="15">
        <v>1</v>
      </c>
      <c r="R9" s="15">
        <v>1</v>
      </c>
      <c r="S9" s="15">
        <v>0</v>
      </c>
      <c r="T9" s="70">
        <v>1</v>
      </c>
      <c r="U9" s="15">
        <v>1</v>
      </c>
      <c r="V9" s="15">
        <f t="shared" si="0"/>
        <v>158</v>
      </c>
      <c r="W9" s="15">
        <v>20</v>
      </c>
      <c r="X9" s="19">
        <f t="shared" si="1"/>
        <v>0.50632911392405067</v>
      </c>
      <c r="Y9" s="15">
        <v>6</v>
      </c>
      <c r="Z9" s="19">
        <f t="shared" si="2"/>
        <v>0.22784810126582278</v>
      </c>
      <c r="AA9" s="20">
        <f t="shared" si="3"/>
        <v>0.73417721518987344</v>
      </c>
    </row>
    <row r="10" spans="1:27">
      <c r="A10" s="13"/>
      <c r="B10" s="14">
        <v>1</v>
      </c>
      <c r="C10" s="15">
        <v>165</v>
      </c>
      <c r="D10" s="15">
        <v>132</v>
      </c>
      <c r="E10" s="15">
        <v>10</v>
      </c>
      <c r="F10" s="15">
        <v>9</v>
      </c>
      <c r="G10" s="15">
        <v>120</v>
      </c>
      <c r="H10" s="15">
        <v>115</v>
      </c>
      <c r="I10" s="17">
        <f t="shared" si="4"/>
        <v>18.333333333333332</v>
      </c>
      <c r="J10" s="17">
        <f t="shared" si="5"/>
        <v>13.2</v>
      </c>
      <c r="K10" s="17">
        <f t="shared" si="6"/>
        <v>13.333333333333334</v>
      </c>
      <c r="L10" s="17">
        <f t="shared" si="7"/>
        <v>11.5</v>
      </c>
      <c r="M10" s="18">
        <f t="shared" si="8"/>
        <v>8.25</v>
      </c>
      <c r="N10" s="18">
        <f t="shared" si="8"/>
        <v>6.8869565217391298</v>
      </c>
      <c r="O10" s="15">
        <v>1</v>
      </c>
      <c r="P10" s="15">
        <v>0</v>
      </c>
      <c r="Q10" s="15">
        <v>0</v>
      </c>
      <c r="R10" s="15">
        <v>1</v>
      </c>
      <c r="S10" s="15">
        <v>0</v>
      </c>
      <c r="T10" s="15">
        <v>1</v>
      </c>
      <c r="U10" s="15">
        <v>1</v>
      </c>
      <c r="V10" s="15">
        <f t="shared" si="0"/>
        <v>165</v>
      </c>
      <c r="W10" s="15">
        <v>19</v>
      </c>
      <c r="X10" s="19">
        <f t="shared" si="1"/>
        <v>0.46060606060606063</v>
      </c>
      <c r="Y10" s="15">
        <v>2</v>
      </c>
      <c r="Z10" s="19">
        <f t="shared" si="2"/>
        <v>7.2727272727272724E-2</v>
      </c>
      <c r="AA10" s="20">
        <f t="shared" si="3"/>
        <v>0.53333333333333333</v>
      </c>
    </row>
    <row r="11" spans="1:27">
      <c r="A11" s="13"/>
      <c r="B11" s="14">
        <v>1</v>
      </c>
      <c r="C11" s="16">
        <v>149</v>
      </c>
      <c r="D11" s="16">
        <v>166</v>
      </c>
      <c r="E11" s="16">
        <v>6</v>
      </c>
      <c r="F11" s="16">
        <v>9</v>
      </c>
      <c r="G11" s="16">
        <v>120</v>
      </c>
      <c r="H11" s="16">
        <v>120</v>
      </c>
      <c r="I11" s="17" t="e">
        <f>C26/F26</f>
        <v>#DIV/0!</v>
      </c>
      <c r="J11" s="17" t="e">
        <f>D26/E26</f>
        <v>#DIV/0!</v>
      </c>
      <c r="K11" s="17" t="e">
        <f>G26/F26</f>
        <v>#DIV/0!</v>
      </c>
      <c r="L11" s="17" t="e">
        <f>H26/E26</f>
        <v>#DIV/0!</v>
      </c>
      <c r="M11" s="18" t="e">
        <f>C26/(G26/6)</f>
        <v>#DIV/0!</v>
      </c>
      <c r="N11" s="18" t="e">
        <f>D26/(H26/6)</f>
        <v>#DIV/0!</v>
      </c>
      <c r="O11" s="15">
        <v>0</v>
      </c>
      <c r="P11" s="15">
        <v>1</v>
      </c>
      <c r="Q11" s="15">
        <v>0</v>
      </c>
      <c r="R11" s="15">
        <v>1</v>
      </c>
      <c r="S11" s="15">
        <v>0</v>
      </c>
      <c r="T11" s="15">
        <v>0</v>
      </c>
      <c r="U11" s="15">
        <v>1</v>
      </c>
      <c r="V11" s="15">
        <f>C26/B11</f>
        <v>0</v>
      </c>
      <c r="W11" s="15">
        <v>16</v>
      </c>
      <c r="X11" s="19" t="e">
        <f>W11*4/C26</f>
        <v>#DIV/0!</v>
      </c>
      <c r="Y11" s="15">
        <v>2</v>
      </c>
      <c r="Z11" s="19" t="e">
        <f>Y11*6/C26</f>
        <v>#DIV/0!</v>
      </c>
      <c r="AA11" s="20" t="e">
        <f t="shared" si="3"/>
        <v>#DIV/0!</v>
      </c>
    </row>
    <row r="12" spans="1:27">
      <c r="A12" s="13"/>
      <c r="B12" s="14"/>
      <c r="C12" s="15"/>
      <c r="D12" s="15"/>
      <c r="E12" s="15"/>
      <c r="F12" s="15"/>
      <c r="G12" s="15"/>
      <c r="H12" s="15"/>
      <c r="I12" s="17" t="e">
        <f>C12/F12</f>
        <v>#DIV/0!</v>
      </c>
      <c r="J12" s="17" t="e">
        <f>D12/E12</f>
        <v>#DIV/0!</v>
      </c>
      <c r="K12" s="17" t="e">
        <f>G12/F12</f>
        <v>#DIV/0!</v>
      </c>
      <c r="L12" s="17" t="e">
        <f>H26/E26</f>
        <v>#DIV/0!</v>
      </c>
      <c r="M12" s="18" t="e">
        <f t="shared" si="8"/>
        <v>#DIV/0!</v>
      </c>
      <c r="N12" s="18" t="e">
        <f>D12/(H12/6)</f>
        <v>#DIV/0!</v>
      </c>
      <c r="O12" s="15"/>
      <c r="P12" s="15"/>
      <c r="Q12" s="15"/>
      <c r="R12" s="15"/>
      <c r="S12" s="15"/>
      <c r="T12" s="15"/>
      <c r="U12" s="15"/>
      <c r="V12" s="15" t="e">
        <f t="shared" si="0"/>
        <v>#DIV/0!</v>
      </c>
      <c r="W12" s="15"/>
      <c r="X12" s="19" t="e">
        <f t="shared" si="1"/>
        <v>#DIV/0!</v>
      </c>
      <c r="Y12" s="15"/>
      <c r="Z12" s="19" t="e">
        <f t="shared" si="2"/>
        <v>#DIV/0!</v>
      </c>
      <c r="AA12" s="20" t="e">
        <f t="shared" si="3"/>
        <v>#DIV/0!</v>
      </c>
    </row>
    <row r="13" spans="1:27">
      <c r="A13" s="24" t="s">
        <v>30</v>
      </c>
      <c r="B13" s="48">
        <f t="shared" ref="B13:H13" si="9">SUM(B3:B12)</f>
        <v>9</v>
      </c>
      <c r="C13" s="49">
        <f t="shared" si="9"/>
        <v>1418</v>
      </c>
      <c r="D13" s="49">
        <f t="shared" si="9"/>
        <v>1430</v>
      </c>
      <c r="E13" s="49">
        <f t="shared" si="9"/>
        <v>59</v>
      </c>
      <c r="F13" s="49">
        <f t="shared" si="9"/>
        <v>63</v>
      </c>
      <c r="G13" s="49">
        <f t="shared" si="9"/>
        <v>1048</v>
      </c>
      <c r="H13" s="49">
        <f t="shared" si="9"/>
        <v>1054</v>
      </c>
      <c r="I13" s="50">
        <f>C13/F13</f>
        <v>22.50793650793651</v>
      </c>
      <c r="J13" s="50">
        <f>D13/E13</f>
        <v>24.237288135593221</v>
      </c>
      <c r="K13" s="50">
        <f>G13/F13</f>
        <v>16.634920634920636</v>
      </c>
      <c r="L13" s="50">
        <f>H13/E13</f>
        <v>17.864406779661017</v>
      </c>
      <c r="M13" s="51">
        <f t="shared" si="8"/>
        <v>8.1183206106870234</v>
      </c>
      <c r="N13" s="51">
        <f>D13/(H13/6)</f>
        <v>8.140417457305503</v>
      </c>
      <c r="O13" s="49">
        <f t="shared" ref="O13:U13" si="10">SUM(O3:O12)</f>
        <v>4</v>
      </c>
      <c r="P13" s="49">
        <f>SUM(P3:P12)</f>
        <v>5</v>
      </c>
      <c r="Q13" s="49">
        <f t="shared" si="10"/>
        <v>2</v>
      </c>
      <c r="R13" s="49">
        <f t="shared" si="10"/>
        <v>7</v>
      </c>
      <c r="S13" s="49">
        <f t="shared" si="10"/>
        <v>5</v>
      </c>
      <c r="T13" s="49">
        <f t="shared" si="10"/>
        <v>7</v>
      </c>
      <c r="U13" s="49">
        <f t="shared" si="10"/>
        <v>10</v>
      </c>
      <c r="V13" s="48">
        <f>C13/B13</f>
        <v>157.55555555555554</v>
      </c>
      <c r="W13" s="49">
        <f>SUM(W3:W12)</f>
        <v>130</v>
      </c>
      <c r="X13" s="52">
        <f>W13*4/C13</f>
        <v>0.36671368124118475</v>
      </c>
      <c r="Y13" s="49">
        <f>SUM(Y3:Y12)</f>
        <v>45</v>
      </c>
      <c r="Z13" s="52">
        <f>Y13*6/C13</f>
        <v>0.19040902679830748</v>
      </c>
      <c r="AA13" s="53">
        <f>X13+Z13</f>
        <v>0.55712270803949226</v>
      </c>
    </row>
    <row r="14" spans="1:27">
      <c r="A14" s="25"/>
      <c r="B14" s="26"/>
      <c r="C14" s="27"/>
      <c r="D14" s="27"/>
      <c r="E14" s="27"/>
      <c r="F14" s="27"/>
      <c r="G14" s="27"/>
      <c r="H14" s="27"/>
      <c r="I14" s="28"/>
      <c r="J14" s="28"/>
      <c r="K14" s="28"/>
      <c r="L14" s="28"/>
      <c r="M14" s="29"/>
      <c r="N14" s="29"/>
      <c r="O14" s="27"/>
      <c r="P14" s="27"/>
      <c r="Q14" s="27"/>
      <c r="R14" s="27"/>
      <c r="S14" s="27"/>
      <c r="T14" s="27"/>
      <c r="U14" s="27"/>
      <c r="V14" s="26"/>
      <c r="W14" s="27"/>
      <c r="X14" s="30"/>
      <c r="Y14" s="27"/>
      <c r="Z14" s="30"/>
      <c r="AA14" s="31"/>
    </row>
    <row r="15" spans="1:27">
      <c r="A15" s="32" t="s">
        <v>31</v>
      </c>
      <c r="B15" s="2" t="s">
        <v>1</v>
      </c>
      <c r="C15" s="3" t="s">
        <v>2</v>
      </c>
      <c r="D15" s="3" t="s">
        <v>2</v>
      </c>
      <c r="E15" s="4" t="s">
        <v>3</v>
      </c>
      <c r="F15" s="4" t="s">
        <v>4</v>
      </c>
      <c r="G15" s="3" t="s">
        <v>5</v>
      </c>
      <c r="H15" s="3" t="s">
        <v>5</v>
      </c>
      <c r="I15" s="3" t="s">
        <v>6</v>
      </c>
      <c r="J15" s="3" t="s">
        <v>6</v>
      </c>
      <c r="K15" s="3" t="s">
        <v>7</v>
      </c>
      <c r="L15" s="3" t="s">
        <v>7</v>
      </c>
      <c r="M15" s="3" t="s">
        <v>8</v>
      </c>
      <c r="N15" s="3" t="s">
        <v>8</v>
      </c>
      <c r="O15" s="5" t="s">
        <v>9</v>
      </c>
      <c r="P15" s="5" t="s">
        <v>10</v>
      </c>
      <c r="Q15" s="5" t="s">
        <v>11</v>
      </c>
      <c r="R15" s="3" t="s">
        <v>32</v>
      </c>
      <c r="S15" s="3" t="s">
        <v>33</v>
      </c>
      <c r="T15" s="3" t="s">
        <v>34</v>
      </c>
      <c r="U15" s="3" t="s">
        <v>35</v>
      </c>
      <c r="V15" s="3" t="s">
        <v>12</v>
      </c>
      <c r="W15" s="2" t="s">
        <v>13</v>
      </c>
      <c r="X15" s="2" t="s">
        <v>14</v>
      </c>
      <c r="Y15" s="2" t="s">
        <v>15</v>
      </c>
      <c r="Z15" s="2" t="s">
        <v>14</v>
      </c>
      <c r="AA15" s="2" t="s">
        <v>16</v>
      </c>
    </row>
    <row r="16" spans="1:27">
      <c r="A16" s="13"/>
      <c r="B16" s="7"/>
      <c r="C16" s="3" t="s">
        <v>17</v>
      </c>
      <c r="D16" s="3" t="s">
        <v>23</v>
      </c>
      <c r="E16" s="8" t="s">
        <v>19</v>
      </c>
      <c r="F16" s="8" t="s">
        <v>20</v>
      </c>
      <c r="G16" s="3" t="s">
        <v>21</v>
      </c>
      <c r="H16" s="3" t="s">
        <v>22</v>
      </c>
      <c r="I16" s="3" t="s">
        <v>17</v>
      </c>
      <c r="J16" s="3" t="s">
        <v>23</v>
      </c>
      <c r="K16" s="3" t="s">
        <v>24</v>
      </c>
      <c r="L16" s="3" t="s">
        <v>25</v>
      </c>
      <c r="M16" s="3" t="s">
        <v>17</v>
      </c>
      <c r="N16" s="3" t="s">
        <v>23</v>
      </c>
      <c r="O16" s="9"/>
      <c r="P16" s="9"/>
      <c r="Q16" s="9"/>
      <c r="R16" s="10"/>
      <c r="S16" s="10"/>
      <c r="T16" s="10"/>
      <c r="U16" s="10"/>
      <c r="V16" s="11"/>
      <c r="W16" s="12"/>
      <c r="X16" s="12"/>
      <c r="Y16" s="11"/>
      <c r="Z16" s="11"/>
      <c r="AA16" s="11"/>
    </row>
    <row r="17" spans="1:27">
      <c r="B17" s="14">
        <v>1</v>
      </c>
      <c r="C17" s="76">
        <v>153</v>
      </c>
      <c r="D17" s="76">
        <v>154</v>
      </c>
      <c r="E17" s="15">
        <v>3</v>
      </c>
      <c r="F17" s="15">
        <v>10</v>
      </c>
      <c r="G17" s="15">
        <v>116</v>
      </c>
      <c r="H17" s="15">
        <v>111</v>
      </c>
      <c r="I17" s="17">
        <f t="shared" si="4"/>
        <v>15.3</v>
      </c>
      <c r="J17" s="17">
        <f t="shared" si="5"/>
        <v>51.333333333333336</v>
      </c>
      <c r="K17" s="17">
        <f t="shared" si="6"/>
        <v>11.6</v>
      </c>
      <c r="L17" s="17">
        <f>H17/E17</f>
        <v>37</v>
      </c>
      <c r="M17" s="18">
        <f>C17/(G17/6)</f>
        <v>7.9137931034482767</v>
      </c>
      <c r="N17" s="18">
        <f>D17/(H17/6)</f>
        <v>8.3243243243243246</v>
      </c>
      <c r="O17" s="15">
        <v>1</v>
      </c>
      <c r="P17" s="15">
        <v>1</v>
      </c>
      <c r="Q17" s="15">
        <v>0</v>
      </c>
      <c r="R17" s="15">
        <v>0</v>
      </c>
      <c r="S17" s="15">
        <v>1</v>
      </c>
      <c r="T17" s="15">
        <v>1</v>
      </c>
      <c r="U17" s="15">
        <v>1</v>
      </c>
      <c r="V17" s="15">
        <f t="shared" ref="V17:V55" si="11">C17/B17</f>
        <v>153</v>
      </c>
      <c r="W17" s="15">
        <v>16</v>
      </c>
      <c r="X17" s="19">
        <f t="shared" si="1"/>
        <v>0.41830065359477125</v>
      </c>
      <c r="Y17" s="15">
        <v>4</v>
      </c>
      <c r="Z17" s="19">
        <f t="shared" si="2"/>
        <v>0.15686274509803921</v>
      </c>
      <c r="AA17" s="20">
        <f t="shared" si="3"/>
        <v>0.57516339869281041</v>
      </c>
    </row>
    <row r="18" spans="1:27">
      <c r="A18" s="13"/>
      <c r="B18" s="22">
        <v>1</v>
      </c>
      <c r="C18" s="76">
        <v>184</v>
      </c>
      <c r="D18" s="76">
        <v>72</v>
      </c>
      <c r="E18" s="15">
        <v>10</v>
      </c>
      <c r="F18" s="15">
        <v>4</v>
      </c>
      <c r="G18" s="15">
        <v>120</v>
      </c>
      <c r="H18" s="15">
        <v>79</v>
      </c>
      <c r="I18" s="17">
        <f t="shared" si="4"/>
        <v>46</v>
      </c>
      <c r="J18" s="17">
        <f t="shared" si="5"/>
        <v>7.2</v>
      </c>
      <c r="K18" s="17">
        <f t="shared" si="6"/>
        <v>30</v>
      </c>
      <c r="L18" s="17">
        <f t="shared" ref="L18:L23" si="12">H17/E17</f>
        <v>37</v>
      </c>
      <c r="M18" s="18">
        <f t="shared" ref="M18:N33" si="13">C18/(G18/6)</f>
        <v>9.1999999999999993</v>
      </c>
      <c r="N18" s="18">
        <f t="shared" si="8"/>
        <v>5.4683544303797467</v>
      </c>
      <c r="O18" s="15">
        <v>1</v>
      </c>
      <c r="P18" s="15">
        <v>0</v>
      </c>
      <c r="Q18" s="15">
        <v>0</v>
      </c>
      <c r="R18" s="15">
        <v>1</v>
      </c>
      <c r="S18" s="15">
        <v>0</v>
      </c>
      <c r="T18" s="15">
        <v>2</v>
      </c>
      <c r="U18" s="15">
        <v>0</v>
      </c>
      <c r="V18" s="15">
        <f t="shared" si="11"/>
        <v>184</v>
      </c>
      <c r="W18" s="15">
        <v>9</v>
      </c>
      <c r="X18" s="19">
        <f t="shared" si="1"/>
        <v>0.19565217391304349</v>
      </c>
      <c r="Y18" s="15">
        <v>11</v>
      </c>
      <c r="Z18" s="19">
        <f t="shared" si="2"/>
        <v>0.35869565217391303</v>
      </c>
      <c r="AA18" s="20">
        <f t="shared" si="3"/>
        <v>0.55434782608695654</v>
      </c>
    </row>
    <row r="19" spans="1:27">
      <c r="A19" s="21"/>
      <c r="B19" s="14">
        <v>1</v>
      </c>
      <c r="C19" s="76">
        <v>172</v>
      </c>
      <c r="D19" s="76">
        <v>160</v>
      </c>
      <c r="E19" s="15">
        <v>6</v>
      </c>
      <c r="F19" s="15">
        <v>8</v>
      </c>
      <c r="G19" s="15">
        <v>120</v>
      </c>
      <c r="H19" s="15">
        <v>120</v>
      </c>
      <c r="I19" s="17">
        <f t="shared" si="4"/>
        <v>21.5</v>
      </c>
      <c r="J19" s="17">
        <f t="shared" si="5"/>
        <v>26.666666666666668</v>
      </c>
      <c r="K19" s="17">
        <f t="shared" si="6"/>
        <v>15</v>
      </c>
      <c r="L19" s="17">
        <f t="shared" si="12"/>
        <v>7.9</v>
      </c>
      <c r="M19" s="18">
        <f t="shared" si="13"/>
        <v>8.6</v>
      </c>
      <c r="N19" s="18">
        <f t="shared" si="8"/>
        <v>8</v>
      </c>
      <c r="O19" s="15">
        <v>1</v>
      </c>
      <c r="P19" s="15">
        <v>1</v>
      </c>
      <c r="Q19" s="15">
        <v>0</v>
      </c>
      <c r="R19" s="15">
        <v>0</v>
      </c>
      <c r="S19" s="15">
        <v>1</v>
      </c>
      <c r="T19" s="15">
        <v>0</v>
      </c>
      <c r="U19" s="15">
        <v>1</v>
      </c>
      <c r="V19" s="15">
        <f t="shared" si="11"/>
        <v>172</v>
      </c>
      <c r="W19" s="15">
        <v>10</v>
      </c>
      <c r="X19" s="19">
        <v>7.0000000000000007E-2</v>
      </c>
      <c r="Y19" s="15">
        <v>6</v>
      </c>
      <c r="Z19" s="19">
        <f t="shared" si="2"/>
        <v>0.20930232558139536</v>
      </c>
      <c r="AA19" s="20">
        <f t="shared" si="3"/>
        <v>0.27930232558139534</v>
      </c>
    </row>
    <row r="20" spans="1:27">
      <c r="A20" s="21"/>
      <c r="B20" s="14">
        <v>1</v>
      </c>
      <c r="C20" s="76">
        <v>77</v>
      </c>
      <c r="D20" s="76">
        <v>78</v>
      </c>
      <c r="E20" s="15">
        <v>2</v>
      </c>
      <c r="F20" s="15">
        <v>10</v>
      </c>
      <c r="G20" s="15">
        <v>116</v>
      </c>
      <c r="H20" s="15">
        <v>69</v>
      </c>
      <c r="I20" s="17">
        <f t="shared" si="4"/>
        <v>7.7</v>
      </c>
      <c r="J20" s="17">
        <f t="shared" si="5"/>
        <v>39</v>
      </c>
      <c r="K20" s="17">
        <f t="shared" si="6"/>
        <v>11.6</v>
      </c>
      <c r="L20" s="17">
        <f t="shared" si="12"/>
        <v>20</v>
      </c>
      <c r="M20" s="18">
        <f t="shared" si="13"/>
        <v>3.9827586206896552</v>
      </c>
      <c r="N20" s="18">
        <f t="shared" si="8"/>
        <v>6.7826086956521738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f t="shared" si="11"/>
        <v>77</v>
      </c>
      <c r="W20" s="15">
        <v>6</v>
      </c>
      <c r="X20" s="19">
        <f t="shared" si="1"/>
        <v>0.31168831168831168</v>
      </c>
      <c r="Y20" s="15">
        <v>0</v>
      </c>
      <c r="Z20" s="19">
        <f t="shared" si="2"/>
        <v>0</v>
      </c>
      <c r="AA20" s="20">
        <f t="shared" si="3"/>
        <v>0.31168831168831168</v>
      </c>
    </row>
    <row r="21" spans="1:27">
      <c r="A21" s="21"/>
      <c r="B21" s="22">
        <v>1</v>
      </c>
      <c r="C21" s="76">
        <v>154</v>
      </c>
      <c r="D21" s="76">
        <v>152</v>
      </c>
      <c r="E21" s="16">
        <v>5</v>
      </c>
      <c r="F21" s="16">
        <v>3</v>
      </c>
      <c r="G21" s="16">
        <v>109</v>
      </c>
      <c r="H21" s="16">
        <v>120</v>
      </c>
      <c r="I21" s="17">
        <f>C21/F21</f>
        <v>51.333333333333336</v>
      </c>
      <c r="J21" s="17">
        <f>D21/E21</f>
        <v>30.4</v>
      </c>
      <c r="K21" s="17">
        <f>G21/F21</f>
        <v>36.333333333333336</v>
      </c>
      <c r="L21" s="17">
        <f>H20/E20</f>
        <v>34.5</v>
      </c>
      <c r="M21" s="18">
        <f>C21/(G21/6)</f>
        <v>8.477064220183486</v>
      </c>
      <c r="N21" s="18">
        <f>D21/(H21/6)</f>
        <v>7.6</v>
      </c>
      <c r="O21" s="15">
        <v>1</v>
      </c>
      <c r="P21" s="15">
        <v>1</v>
      </c>
      <c r="Q21" s="16">
        <v>0</v>
      </c>
      <c r="R21" s="15">
        <v>1</v>
      </c>
      <c r="S21" s="15">
        <v>1</v>
      </c>
      <c r="T21" s="15">
        <v>1</v>
      </c>
      <c r="U21" s="15">
        <v>0</v>
      </c>
      <c r="V21" s="15" t="e">
        <f>AC21/AB21</f>
        <v>#DIV/0!</v>
      </c>
      <c r="W21" s="15">
        <v>10</v>
      </c>
      <c r="X21" s="19" t="e">
        <f>W21*4/AC21</f>
        <v>#DIV/0!</v>
      </c>
      <c r="Y21" s="15">
        <v>5</v>
      </c>
      <c r="Z21" s="19" t="e">
        <f>Y21*6/AC21</f>
        <v>#DIV/0!</v>
      </c>
      <c r="AA21" s="20" t="e">
        <f t="shared" si="3"/>
        <v>#DIV/0!</v>
      </c>
    </row>
    <row r="22" spans="1:27">
      <c r="A22" s="13"/>
      <c r="B22" s="14">
        <v>1</v>
      </c>
      <c r="C22" s="15">
        <v>173</v>
      </c>
      <c r="D22" s="15">
        <v>170</v>
      </c>
      <c r="E22" s="15">
        <v>6</v>
      </c>
      <c r="F22" s="15">
        <v>8</v>
      </c>
      <c r="G22" s="15">
        <v>116</v>
      </c>
      <c r="H22" s="15">
        <v>120</v>
      </c>
      <c r="I22" s="17">
        <f t="shared" si="4"/>
        <v>21.625</v>
      </c>
      <c r="J22" s="17">
        <f t="shared" si="5"/>
        <v>28.333333333333332</v>
      </c>
      <c r="K22" s="17">
        <f t="shared" si="6"/>
        <v>14.5</v>
      </c>
      <c r="L22" s="17" t="e">
        <f>AH21/AE21</f>
        <v>#DIV/0!</v>
      </c>
      <c r="M22" s="18">
        <f t="shared" si="13"/>
        <v>8.9482758620689662</v>
      </c>
      <c r="N22" s="18">
        <f t="shared" si="13"/>
        <v>8.5</v>
      </c>
      <c r="O22" s="15">
        <v>1</v>
      </c>
      <c r="P22" s="15">
        <v>1</v>
      </c>
      <c r="Q22" s="15">
        <v>0</v>
      </c>
      <c r="R22" s="15">
        <v>1</v>
      </c>
      <c r="S22" s="15">
        <v>1</v>
      </c>
      <c r="T22" s="15">
        <v>1</v>
      </c>
      <c r="U22" s="15">
        <v>1</v>
      </c>
      <c r="V22" s="15">
        <f t="shared" si="11"/>
        <v>173</v>
      </c>
      <c r="W22" s="15">
        <v>20</v>
      </c>
      <c r="X22" s="19">
        <f t="shared" si="1"/>
        <v>0.46242774566473988</v>
      </c>
      <c r="Y22" s="15">
        <v>6</v>
      </c>
      <c r="Z22" s="19">
        <f t="shared" si="2"/>
        <v>0.20809248554913296</v>
      </c>
      <c r="AA22" s="20">
        <f t="shared" si="3"/>
        <v>0.67052023121387283</v>
      </c>
    </row>
    <row r="23" spans="1:27">
      <c r="A23" s="13"/>
      <c r="B23" s="14">
        <v>1</v>
      </c>
      <c r="C23" s="15">
        <v>152</v>
      </c>
      <c r="D23" s="15">
        <v>158</v>
      </c>
      <c r="E23" s="15">
        <v>2</v>
      </c>
      <c r="F23" s="15">
        <v>5</v>
      </c>
      <c r="G23" s="15">
        <v>120</v>
      </c>
      <c r="H23" s="15">
        <v>103</v>
      </c>
      <c r="I23" s="17">
        <f t="shared" si="4"/>
        <v>30.4</v>
      </c>
      <c r="J23" s="17">
        <f t="shared" si="5"/>
        <v>79</v>
      </c>
      <c r="K23" s="17">
        <f t="shared" si="6"/>
        <v>24</v>
      </c>
      <c r="L23" s="17">
        <f t="shared" si="12"/>
        <v>20</v>
      </c>
      <c r="M23" s="18">
        <f t="shared" si="13"/>
        <v>7.6</v>
      </c>
      <c r="N23" s="18">
        <f t="shared" si="13"/>
        <v>9.2038834951456305</v>
      </c>
      <c r="O23" s="15">
        <v>1</v>
      </c>
      <c r="P23" s="15">
        <v>1</v>
      </c>
      <c r="Q23" s="15">
        <v>0</v>
      </c>
      <c r="R23" s="15">
        <v>0</v>
      </c>
      <c r="S23" s="15">
        <v>1</v>
      </c>
      <c r="T23" s="15">
        <v>1</v>
      </c>
      <c r="U23" s="70">
        <v>1</v>
      </c>
      <c r="V23" s="15">
        <f t="shared" si="11"/>
        <v>152</v>
      </c>
      <c r="W23" s="15">
        <v>11</v>
      </c>
      <c r="X23" s="19">
        <f t="shared" si="1"/>
        <v>0.28947368421052633</v>
      </c>
      <c r="Y23" s="15">
        <v>10</v>
      </c>
      <c r="Z23" s="19">
        <f t="shared" si="2"/>
        <v>0.39473684210526316</v>
      </c>
      <c r="AA23" s="20">
        <f t="shared" si="3"/>
        <v>0.68421052631578949</v>
      </c>
    </row>
    <row r="24" spans="1:27">
      <c r="A24" s="13"/>
      <c r="B24" s="22">
        <v>1</v>
      </c>
      <c r="C24" s="16">
        <v>154</v>
      </c>
      <c r="D24" s="16">
        <v>191</v>
      </c>
      <c r="E24" s="16">
        <v>4</v>
      </c>
      <c r="F24" s="16">
        <v>10</v>
      </c>
      <c r="G24" s="16">
        <v>111</v>
      </c>
      <c r="H24" s="16">
        <v>120</v>
      </c>
      <c r="I24" s="17">
        <f>C24/F24</f>
        <v>15.4</v>
      </c>
      <c r="J24" s="17">
        <f>D24/E24</f>
        <v>47.75</v>
      </c>
      <c r="K24" s="17">
        <f>G24/F24</f>
        <v>11.1</v>
      </c>
      <c r="L24" s="17">
        <f>H24/E24</f>
        <v>30</v>
      </c>
      <c r="M24" s="18">
        <f t="shared" si="13"/>
        <v>8.3243243243243246</v>
      </c>
      <c r="N24" s="18">
        <f>D24/(H24/6)</f>
        <v>9.5500000000000007</v>
      </c>
      <c r="O24" s="15">
        <v>1</v>
      </c>
      <c r="P24" s="15">
        <v>1</v>
      </c>
      <c r="Q24" s="15">
        <v>0</v>
      </c>
      <c r="R24" s="15">
        <v>0</v>
      </c>
      <c r="S24" s="15">
        <v>1</v>
      </c>
      <c r="T24" s="15">
        <v>1</v>
      </c>
      <c r="U24" s="15">
        <v>2</v>
      </c>
      <c r="V24" s="15">
        <f t="shared" si="11"/>
        <v>154</v>
      </c>
      <c r="W24" s="15">
        <v>10</v>
      </c>
      <c r="X24" s="19">
        <f t="shared" si="1"/>
        <v>0.25974025974025972</v>
      </c>
      <c r="Y24" s="15">
        <v>11</v>
      </c>
      <c r="Z24" s="19">
        <f t="shared" si="2"/>
        <v>0.42857142857142855</v>
      </c>
      <c r="AA24" s="20">
        <f t="shared" si="3"/>
        <v>0.68831168831168821</v>
      </c>
    </row>
    <row r="25" spans="1:27">
      <c r="A25" s="13"/>
      <c r="B25" s="14">
        <v>1</v>
      </c>
      <c r="C25" s="15">
        <v>122</v>
      </c>
      <c r="D25" s="15">
        <v>178</v>
      </c>
      <c r="E25" s="15">
        <v>4</v>
      </c>
      <c r="F25" s="15">
        <v>10</v>
      </c>
      <c r="G25" s="15">
        <v>98</v>
      </c>
      <c r="H25" s="15">
        <v>120</v>
      </c>
      <c r="I25" s="17">
        <f t="shared" si="4"/>
        <v>12.2</v>
      </c>
      <c r="J25" s="17">
        <f t="shared" si="5"/>
        <v>44.5</v>
      </c>
      <c r="K25" s="17">
        <f t="shared" si="6"/>
        <v>9.8000000000000007</v>
      </c>
      <c r="L25" s="17">
        <f>H25/E25</f>
        <v>30</v>
      </c>
      <c r="M25" s="18">
        <f t="shared" si="13"/>
        <v>7.4693877551020416</v>
      </c>
      <c r="N25" s="18">
        <f t="shared" si="13"/>
        <v>8.9</v>
      </c>
      <c r="O25" s="15">
        <v>0</v>
      </c>
      <c r="P25" s="15">
        <v>1</v>
      </c>
      <c r="Q25" s="15">
        <v>0</v>
      </c>
      <c r="R25" s="15">
        <v>0</v>
      </c>
      <c r="S25" s="15">
        <v>1</v>
      </c>
      <c r="T25" s="15">
        <v>0</v>
      </c>
      <c r="U25" s="15">
        <v>2</v>
      </c>
      <c r="V25" s="15">
        <f t="shared" si="11"/>
        <v>122</v>
      </c>
      <c r="W25" s="15">
        <v>11</v>
      </c>
      <c r="X25" s="19">
        <f t="shared" si="1"/>
        <v>0.36065573770491804</v>
      </c>
      <c r="Y25" s="15">
        <v>5</v>
      </c>
      <c r="Z25" s="19">
        <f t="shared" si="2"/>
        <v>0.24590163934426229</v>
      </c>
      <c r="AA25" s="20">
        <f t="shared" si="3"/>
        <v>0.60655737704918034</v>
      </c>
    </row>
    <row r="26" spans="1:27">
      <c r="A26" s="13"/>
      <c r="B26" s="22"/>
      <c r="C26" s="15"/>
      <c r="D26" s="15"/>
      <c r="E26" s="15"/>
      <c r="F26" s="15"/>
      <c r="G26" s="15"/>
      <c r="H26" s="15"/>
      <c r="I26" s="17" t="e">
        <f t="shared" si="4"/>
        <v>#DIV/0!</v>
      </c>
      <c r="J26" s="17" t="e">
        <f t="shared" si="5"/>
        <v>#DIV/0!</v>
      </c>
      <c r="K26" s="17" t="e">
        <f t="shared" si="6"/>
        <v>#DIV/0!</v>
      </c>
      <c r="L26" s="17" t="e">
        <f>H26/E26</f>
        <v>#DIV/0!</v>
      </c>
      <c r="M26" s="18" t="e">
        <f t="shared" si="13"/>
        <v>#DIV/0!</v>
      </c>
      <c r="N26" s="18" t="e">
        <f t="shared" si="13"/>
        <v>#DIV/0!</v>
      </c>
      <c r="O26" s="15"/>
      <c r="P26" s="15"/>
      <c r="Q26" s="15"/>
      <c r="R26" s="15"/>
      <c r="S26" s="15"/>
      <c r="T26" s="15"/>
      <c r="U26" s="15"/>
      <c r="V26" s="15" t="e">
        <f t="shared" si="11"/>
        <v>#DIV/0!</v>
      </c>
      <c r="W26" s="15"/>
      <c r="X26" s="19" t="e">
        <f t="shared" si="1"/>
        <v>#DIV/0!</v>
      </c>
      <c r="Y26" s="15"/>
      <c r="Z26" s="19" t="e">
        <f t="shared" si="2"/>
        <v>#DIV/0!</v>
      </c>
      <c r="AA26" s="20" t="e">
        <f t="shared" si="3"/>
        <v>#DIV/0!</v>
      </c>
    </row>
    <row r="27" spans="1:27">
      <c r="A27" s="24" t="s">
        <v>30</v>
      </c>
      <c r="B27" s="48">
        <f t="shared" ref="B27:H27" si="14">SUM(B17:B26)</f>
        <v>9</v>
      </c>
      <c r="C27" s="49">
        <f t="shared" si="14"/>
        <v>1341</v>
      </c>
      <c r="D27" s="49">
        <f t="shared" si="14"/>
        <v>1313</v>
      </c>
      <c r="E27" s="49">
        <f t="shared" si="14"/>
        <v>42</v>
      </c>
      <c r="F27" s="49">
        <f t="shared" si="14"/>
        <v>68</v>
      </c>
      <c r="G27" s="49">
        <f t="shared" si="14"/>
        <v>1026</v>
      </c>
      <c r="H27" s="49">
        <f t="shared" si="14"/>
        <v>962</v>
      </c>
      <c r="I27" s="50">
        <f t="shared" si="4"/>
        <v>19.720588235294116</v>
      </c>
      <c r="J27" s="50">
        <f t="shared" si="5"/>
        <v>31.261904761904763</v>
      </c>
      <c r="K27" s="50">
        <f t="shared" si="6"/>
        <v>15.088235294117647</v>
      </c>
      <c r="L27" s="50">
        <f>H27/E27</f>
        <v>22.904761904761905</v>
      </c>
      <c r="M27" s="51">
        <f t="shared" si="13"/>
        <v>7.8421052631578947</v>
      </c>
      <c r="N27" s="51">
        <f t="shared" si="13"/>
        <v>8.1891891891891895</v>
      </c>
      <c r="O27" s="49">
        <f t="shared" ref="O27:U27" si="15">SUM(O17:O26)</f>
        <v>7</v>
      </c>
      <c r="P27" s="49">
        <f>SUM(P17:P26)</f>
        <v>7</v>
      </c>
      <c r="Q27" s="49">
        <f t="shared" si="15"/>
        <v>0</v>
      </c>
      <c r="R27" s="49">
        <f t="shared" si="15"/>
        <v>3</v>
      </c>
      <c r="S27" s="49">
        <f t="shared" si="15"/>
        <v>7</v>
      </c>
      <c r="T27" s="49">
        <f t="shared" si="15"/>
        <v>7</v>
      </c>
      <c r="U27" s="49">
        <f t="shared" si="15"/>
        <v>8</v>
      </c>
      <c r="V27" s="48">
        <f t="shared" si="11"/>
        <v>149</v>
      </c>
      <c r="W27" s="49">
        <f>SUM(W17:W26)</f>
        <v>103</v>
      </c>
      <c r="X27" s="52">
        <f t="shared" si="1"/>
        <v>0.30723340790454884</v>
      </c>
      <c r="Y27" s="49">
        <f>SUM(Y17:Y26)</f>
        <v>58</v>
      </c>
      <c r="Z27" s="52">
        <f t="shared" si="2"/>
        <v>0.25950782997762861</v>
      </c>
      <c r="AA27" s="53">
        <f t="shared" si="3"/>
        <v>0.56674123788217745</v>
      </c>
    </row>
    <row r="28" spans="1:27">
      <c r="A28" s="32" t="s">
        <v>36</v>
      </c>
      <c r="B28" s="2" t="s">
        <v>1</v>
      </c>
      <c r="C28" s="3" t="s">
        <v>2</v>
      </c>
      <c r="D28" s="3" t="s">
        <v>2</v>
      </c>
      <c r="E28" s="4" t="s">
        <v>3</v>
      </c>
      <c r="F28" s="4" t="s">
        <v>4</v>
      </c>
      <c r="G28" s="3" t="s">
        <v>5</v>
      </c>
      <c r="H28" s="3" t="s">
        <v>5</v>
      </c>
      <c r="I28" s="3" t="s">
        <v>6</v>
      </c>
      <c r="J28" s="3" t="s">
        <v>6</v>
      </c>
      <c r="K28" s="3" t="s">
        <v>7</v>
      </c>
      <c r="L28" s="3" t="s">
        <v>7</v>
      </c>
      <c r="M28" s="3" t="s">
        <v>8</v>
      </c>
      <c r="N28" s="3" t="s">
        <v>8</v>
      </c>
      <c r="O28" s="5" t="s">
        <v>9</v>
      </c>
      <c r="P28" s="5" t="s">
        <v>10</v>
      </c>
      <c r="Q28" s="5" t="s">
        <v>11</v>
      </c>
      <c r="R28" s="3" t="s">
        <v>32</v>
      </c>
      <c r="S28" s="3" t="s">
        <v>33</v>
      </c>
      <c r="T28" s="3" t="s">
        <v>34</v>
      </c>
      <c r="U28" s="3" t="s">
        <v>35</v>
      </c>
      <c r="V28" s="3" t="s">
        <v>12</v>
      </c>
      <c r="W28" s="2" t="s">
        <v>13</v>
      </c>
      <c r="X28" s="2" t="s">
        <v>14</v>
      </c>
      <c r="Y28" s="2" t="s">
        <v>15</v>
      </c>
      <c r="Z28" s="2" t="s">
        <v>14</v>
      </c>
      <c r="AA28" s="2" t="s">
        <v>16</v>
      </c>
    </row>
    <row r="29" spans="1:27">
      <c r="A29" s="35"/>
      <c r="B29" s="7"/>
      <c r="C29" s="3" t="s">
        <v>17</v>
      </c>
      <c r="D29" s="3" t="s">
        <v>23</v>
      </c>
      <c r="E29" s="8" t="s">
        <v>19</v>
      </c>
      <c r="F29" s="8" t="s">
        <v>20</v>
      </c>
      <c r="G29" s="3" t="s">
        <v>21</v>
      </c>
      <c r="H29" s="3" t="s">
        <v>22</v>
      </c>
      <c r="I29" s="3" t="s">
        <v>17</v>
      </c>
      <c r="J29" s="3" t="s">
        <v>23</v>
      </c>
      <c r="K29" s="3" t="s">
        <v>24</v>
      </c>
      <c r="L29" s="3" t="s">
        <v>25</v>
      </c>
      <c r="M29" s="3" t="s">
        <v>17</v>
      </c>
      <c r="N29" s="3" t="s">
        <v>23</v>
      </c>
      <c r="O29" s="9"/>
      <c r="P29" s="9"/>
      <c r="Q29" s="9"/>
      <c r="R29" s="10"/>
      <c r="S29" s="10"/>
      <c r="T29" s="10"/>
      <c r="U29" s="10"/>
      <c r="V29" s="11"/>
      <c r="W29" s="12"/>
      <c r="X29" s="12"/>
      <c r="Y29" s="11"/>
      <c r="Z29" s="11"/>
      <c r="AA29" s="11"/>
    </row>
    <row r="30" spans="1:27">
      <c r="A30" s="21"/>
      <c r="B30" s="22">
        <v>1</v>
      </c>
      <c r="C30" s="76">
        <v>134</v>
      </c>
      <c r="D30" s="76">
        <v>135</v>
      </c>
      <c r="E30" s="15">
        <v>7</v>
      </c>
      <c r="F30" s="15">
        <v>5</v>
      </c>
      <c r="G30" s="15">
        <v>120</v>
      </c>
      <c r="H30" s="15">
        <v>114</v>
      </c>
      <c r="I30" s="17">
        <f t="shared" si="4"/>
        <v>26.8</v>
      </c>
      <c r="J30" s="17">
        <f t="shared" si="5"/>
        <v>19.285714285714285</v>
      </c>
      <c r="K30" s="17">
        <f t="shared" si="6"/>
        <v>24</v>
      </c>
      <c r="L30" s="17">
        <f>H27/E27</f>
        <v>22.904761904761905</v>
      </c>
      <c r="M30" s="18">
        <f t="shared" ref="M30:N46" si="16">C30/(G30/6)</f>
        <v>6.7</v>
      </c>
      <c r="N30" s="18">
        <f t="shared" si="13"/>
        <v>7.1052631578947372</v>
      </c>
      <c r="O30" s="15">
        <v>0</v>
      </c>
      <c r="P30" s="15">
        <v>0</v>
      </c>
      <c r="Q30" s="15">
        <v>0</v>
      </c>
      <c r="R30" s="15">
        <v>1</v>
      </c>
      <c r="S30" s="15">
        <v>1</v>
      </c>
      <c r="T30" s="16">
        <v>1</v>
      </c>
      <c r="U30" s="16">
        <v>1</v>
      </c>
      <c r="V30" s="15">
        <f t="shared" si="11"/>
        <v>134</v>
      </c>
      <c r="W30" s="15">
        <v>12</v>
      </c>
      <c r="X30" s="19">
        <f t="shared" si="1"/>
        <v>0.35820895522388058</v>
      </c>
      <c r="Y30" s="15">
        <v>3</v>
      </c>
      <c r="Z30" s="19">
        <f t="shared" si="2"/>
        <v>0.13432835820895522</v>
      </c>
      <c r="AA30" s="20">
        <f t="shared" si="3"/>
        <v>0.4925373134328358</v>
      </c>
    </row>
    <row r="31" spans="1:27">
      <c r="A31" s="21"/>
      <c r="B31" s="14">
        <v>1</v>
      </c>
      <c r="C31" s="76">
        <v>217</v>
      </c>
      <c r="D31" s="76">
        <v>207</v>
      </c>
      <c r="E31" s="15">
        <v>7</v>
      </c>
      <c r="F31" s="15">
        <v>4</v>
      </c>
      <c r="G31" s="15">
        <v>120</v>
      </c>
      <c r="H31" s="15">
        <v>120</v>
      </c>
      <c r="I31" s="17">
        <f t="shared" si="4"/>
        <v>54.25</v>
      </c>
      <c r="J31" s="17">
        <f t="shared" si="5"/>
        <v>29.571428571428573</v>
      </c>
      <c r="K31" s="17">
        <f t="shared" si="6"/>
        <v>30</v>
      </c>
      <c r="L31" s="17">
        <f t="shared" ref="L31:L36" si="17">H30/E30</f>
        <v>16.285714285714285</v>
      </c>
      <c r="M31" s="18">
        <f t="shared" si="16"/>
        <v>10.85</v>
      </c>
      <c r="N31" s="18">
        <f t="shared" si="13"/>
        <v>10.35</v>
      </c>
      <c r="O31" s="15">
        <v>1</v>
      </c>
      <c r="P31" s="15">
        <v>1</v>
      </c>
      <c r="Q31" s="15">
        <v>1</v>
      </c>
      <c r="R31" s="15">
        <v>1</v>
      </c>
      <c r="S31" s="16">
        <v>1</v>
      </c>
      <c r="T31" s="16">
        <v>2</v>
      </c>
      <c r="U31" s="16">
        <v>2</v>
      </c>
      <c r="V31" s="15">
        <f t="shared" si="11"/>
        <v>217</v>
      </c>
      <c r="W31" s="15">
        <v>10</v>
      </c>
      <c r="X31" s="19">
        <f t="shared" si="1"/>
        <v>0.18433179723502305</v>
      </c>
      <c r="Y31" s="15">
        <v>17</v>
      </c>
      <c r="Z31" s="19">
        <f t="shared" si="2"/>
        <v>0.47004608294930877</v>
      </c>
      <c r="AA31" s="20">
        <f t="shared" si="3"/>
        <v>0.65437788018433185</v>
      </c>
    </row>
    <row r="32" spans="1:27">
      <c r="A32" s="21"/>
      <c r="B32" s="74">
        <v>1</v>
      </c>
      <c r="C32" s="77">
        <v>170</v>
      </c>
      <c r="D32" s="77">
        <v>170</v>
      </c>
      <c r="E32" s="74">
        <v>9</v>
      </c>
      <c r="F32" s="74">
        <v>4</v>
      </c>
      <c r="G32" s="74">
        <v>120</v>
      </c>
      <c r="H32" s="74">
        <v>120</v>
      </c>
      <c r="I32" s="23" t="e">
        <f>AC32/AF32</f>
        <v>#DIV/0!</v>
      </c>
      <c r="J32" s="23" t="e">
        <f>AD32/AE32</f>
        <v>#DIV/0!</v>
      </c>
      <c r="K32" s="23" t="e">
        <f>AG32/AF32</f>
        <v>#DIV/0!</v>
      </c>
      <c r="L32" s="23">
        <f t="shared" si="17"/>
        <v>17.142857142857142</v>
      </c>
      <c r="M32" s="18" t="e">
        <f>AC32/(AG32/6)</f>
        <v>#DIV/0!</v>
      </c>
      <c r="N32" s="18" t="e">
        <f>AD32/(AH32/6)</f>
        <v>#DIV/0!</v>
      </c>
      <c r="O32" s="16">
        <v>1</v>
      </c>
      <c r="P32" s="16">
        <v>1</v>
      </c>
      <c r="Q32" s="15">
        <v>0</v>
      </c>
      <c r="R32" s="15">
        <v>2</v>
      </c>
      <c r="S32" s="16">
        <v>1</v>
      </c>
      <c r="T32" s="16">
        <v>1</v>
      </c>
      <c r="U32" s="16">
        <v>0</v>
      </c>
      <c r="V32" s="15" t="e">
        <f>AC32/AB32</f>
        <v>#DIV/0!</v>
      </c>
      <c r="W32" s="15">
        <v>12</v>
      </c>
      <c r="X32" s="19" t="e">
        <f>W32*4/AC32</f>
        <v>#DIV/0!</v>
      </c>
      <c r="Y32" s="15">
        <v>7</v>
      </c>
      <c r="Z32" s="19" t="e">
        <f>Y32*6/AC32</f>
        <v>#DIV/0!</v>
      </c>
      <c r="AA32" s="20" t="e">
        <f t="shared" si="3"/>
        <v>#DIV/0!</v>
      </c>
    </row>
    <row r="33" spans="1:27">
      <c r="A33" s="21"/>
      <c r="B33" s="14">
        <v>1</v>
      </c>
      <c r="C33" s="76">
        <v>156</v>
      </c>
      <c r="D33" s="76">
        <v>155</v>
      </c>
      <c r="E33" s="15">
        <v>6</v>
      </c>
      <c r="F33" s="15">
        <v>9</v>
      </c>
      <c r="G33" s="15">
        <v>120</v>
      </c>
      <c r="H33" s="15">
        <v>120</v>
      </c>
      <c r="I33" s="17">
        <f t="shared" si="4"/>
        <v>17.333333333333332</v>
      </c>
      <c r="J33" s="17">
        <f t="shared" si="5"/>
        <v>25.833333333333332</v>
      </c>
      <c r="K33" s="17">
        <f t="shared" si="6"/>
        <v>13.333333333333334</v>
      </c>
      <c r="L33" s="17" t="e">
        <f>AH32/AE32</f>
        <v>#DIV/0!</v>
      </c>
      <c r="M33" s="18">
        <f t="shared" si="16"/>
        <v>7.8</v>
      </c>
      <c r="N33" s="18">
        <f t="shared" si="13"/>
        <v>7.75</v>
      </c>
      <c r="O33" s="15">
        <v>1</v>
      </c>
      <c r="P33" s="15">
        <v>1</v>
      </c>
      <c r="Q33" s="15">
        <v>0</v>
      </c>
      <c r="R33" s="15">
        <v>0</v>
      </c>
      <c r="S33" s="15">
        <v>0</v>
      </c>
      <c r="T33" s="16">
        <v>1</v>
      </c>
      <c r="U33" s="16">
        <v>0</v>
      </c>
      <c r="V33" s="15">
        <f t="shared" si="11"/>
        <v>156</v>
      </c>
      <c r="W33" s="15">
        <v>9</v>
      </c>
      <c r="X33" s="19">
        <f t="shared" si="1"/>
        <v>0.23076923076923078</v>
      </c>
      <c r="Y33" s="15">
        <v>9</v>
      </c>
      <c r="Z33" s="19">
        <f t="shared" si="2"/>
        <v>0.34615384615384615</v>
      </c>
      <c r="AA33" s="20">
        <f t="shared" si="3"/>
        <v>0.57692307692307687</v>
      </c>
    </row>
    <row r="34" spans="1:27">
      <c r="A34" s="21"/>
      <c r="B34" s="14">
        <v>1</v>
      </c>
      <c r="C34" s="15">
        <v>133</v>
      </c>
      <c r="D34" s="15">
        <v>134</v>
      </c>
      <c r="E34" s="15">
        <v>4</v>
      </c>
      <c r="F34" s="15">
        <v>9</v>
      </c>
      <c r="G34" s="15">
        <v>120</v>
      </c>
      <c r="H34" s="15">
        <v>99</v>
      </c>
      <c r="I34" s="17">
        <f t="shared" si="4"/>
        <v>14.777777777777779</v>
      </c>
      <c r="J34" s="17">
        <f t="shared" si="5"/>
        <v>33.5</v>
      </c>
      <c r="K34" s="17">
        <f t="shared" si="6"/>
        <v>13.333333333333334</v>
      </c>
      <c r="L34" s="17">
        <f t="shared" si="17"/>
        <v>20</v>
      </c>
      <c r="M34" s="18">
        <f t="shared" si="16"/>
        <v>6.65</v>
      </c>
      <c r="N34" s="18">
        <f t="shared" si="16"/>
        <v>8.1212121212121211</v>
      </c>
      <c r="O34" s="15">
        <v>0</v>
      </c>
      <c r="P34" s="15">
        <v>0</v>
      </c>
      <c r="Q34" s="15">
        <v>0</v>
      </c>
      <c r="R34" s="15">
        <v>0</v>
      </c>
      <c r="S34" s="15">
        <v>1</v>
      </c>
      <c r="T34" s="16">
        <v>0</v>
      </c>
      <c r="U34" s="16">
        <v>1</v>
      </c>
      <c r="V34" s="15">
        <f t="shared" si="11"/>
        <v>133</v>
      </c>
      <c r="W34" s="15">
        <v>8</v>
      </c>
      <c r="X34" s="19">
        <f t="shared" si="1"/>
        <v>0.24060150375939848</v>
      </c>
      <c r="Y34" s="15">
        <v>2</v>
      </c>
      <c r="Z34" s="19">
        <f t="shared" si="2"/>
        <v>9.0225563909774431E-2</v>
      </c>
      <c r="AA34" s="20">
        <f t="shared" si="3"/>
        <v>0.33082706766917291</v>
      </c>
    </row>
    <row r="35" spans="1:27">
      <c r="A35" s="21"/>
      <c r="B35" s="14">
        <v>1</v>
      </c>
      <c r="C35" s="15">
        <v>140</v>
      </c>
      <c r="D35" s="15">
        <v>136</v>
      </c>
      <c r="E35" s="15">
        <v>9</v>
      </c>
      <c r="F35" s="15">
        <v>3</v>
      </c>
      <c r="G35" s="15">
        <v>111</v>
      </c>
      <c r="H35" s="15">
        <v>120</v>
      </c>
      <c r="I35" s="17">
        <f t="shared" si="4"/>
        <v>46.666666666666664</v>
      </c>
      <c r="J35" s="17">
        <f t="shared" si="5"/>
        <v>15.111111111111111</v>
      </c>
      <c r="K35" s="17">
        <f t="shared" si="6"/>
        <v>37</v>
      </c>
      <c r="L35" s="17">
        <f t="shared" si="17"/>
        <v>24.75</v>
      </c>
      <c r="M35" s="18">
        <f t="shared" si="16"/>
        <v>7.5675675675675675</v>
      </c>
      <c r="N35" s="18">
        <f t="shared" si="16"/>
        <v>6.8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6">
        <v>2</v>
      </c>
      <c r="U35" s="16">
        <v>0</v>
      </c>
      <c r="V35" s="15">
        <f t="shared" si="11"/>
        <v>140</v>
      </c>
      <c r="W35" s="15">
        <v>6</v>
      </c>
      <c r="X35" s="19">
        <f t="shared" si="1"/>
        <v>0.17142857142857143</v>
      </c>
      <c r="Y35" s="15">
        <v>7</v>
      </c>
      <c r="Z35" s="19">
        <f t="shared" si="2"/>
        <v>0.3</v>
      </c>
      <c r="AA35" s="20">
        <f t="shared" si="3"/>
        <v>0.47142857142857142</v>
      </c>
    </row>
    <row r="36" spans="1:27">
      <c r="A36" s="21"/>
      <c r="B36" s="14">
        <v>1</v>
      </c>
      <c r="C36" s="15">
        <v>191</v>
      </c>
      <c r="D36" s="15">
        <v>154</v>
      </c>
      <c r="E36" s="15">
        <v>10</v>
      </c>
      <c r="F36" s="15">
        <v>4</v>
      </c>
      <c r="G36" s="15">
        <v>120</v>
      </c>
      <c r="H36" s="15">
        <v>111</v>
      </c>
      <c r="I36" s="17">
        <f t="shared" si="4"/>
        <v>47.75</v>
      </c>
      <c r="J36" s="17">
        <f t="shared" si="5"/>
        <v>15.4</v>
      </c>
      <c r="K36" s="17">
        <f t="shared" si="6"/>
        <v>30</v>
      </c>
      <c r="L36" s="17">
        <f t="shared" si="17"/>
        <v>13.333333333333334</v>
      </c>
      <c r="M36" s="18">
        <f t="shared" si="16"/>
        <v>9.5500000000000007</v>
      </c>
      <c r="N36" s="18">
        <f t="shared" si="16"/>
        <v>8.3243243243243246</v>
      </c>
      <c r="O36" s="15">
        <v>1</v>
      </c>
      <c r="P36" s="15">
        <v>1</v>
      </c>
      <c r="Q36" s="15">
        <v>0</v>
      </c>
      <c r="R36" s="15">
        <v>1</v>
      </c>
      <c r="S36" s="15">
        <v>0</v>
      </c>
      <c r="T36" s="16">
        <v>2</v>
      </c>
      <c r="U36" s="16">
        <v>1</v>
      </c>
      <c r="V36" s="15">
        <f t="shared" si="11"/>
        <v>191</v>
      </c>
      <c r="W36" s="15">
        <v>13</v>
      </c>
      <c r="X36" s="19">
        <f t="shared" si="1"/>
        <v>0.27225130890052357</v>
      </c>
      <c r="Y36" s="15">
        <v>11</v>
      </c>
      <c r="Z36" s="19">
        <f t="shared" si="2"/>
        <v>0.34554973821989526</v>
      </c>
      <c r="AA36" s="20">
        <f t="shared" si="3"/>
        <v>0.61780104712041883</v>
      </c>
    </row>
    <row r="37" spans="1:27">
      <c r="A37" s="13"/>
      <c r="B37" s="14">
        <v>1</v>
      </c>
      <c r="C37" s="15">
        <v>109</v>
      </c>
      <c r="D37" s="15">
        <v>110</v>
      </c>
      <c r="E37" s="15">
        <v>3</v>
      </c>
      <c r="F37" s="15">
        <v>10</v>
      </c>
      <c r="G37" s="15">
        <v>110</v>
      </c>
      <c r="H37" s="15">
        <v>92</v>
      </c>
      <c r="I37" s="17">
        <f>C37/F37</f>
        <v>10.9</v>
      </c>
      <c r="J37" s="17">
        <f>D37/E37</f>
        <v>36.666666666666664</v>
      </c>
      <c r="K37" s="17">
        <f>G37/F37</f>
        <v>11</v>
      </c>
      <c r="L37" s="17">
        <f>H37/E37</f>
        <v>30.666666666666668</v>
      </c>
      <c r="M37" s="18">
        <f t="shared" si="16"/>
        <v>5.9454545454545462</v>
      </c>
      <c r="N37" s="18">
        <f>D37/(H37/6)</f>
        <v>7.1739130434782608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6">
        <v>0</v>
      </c>
      <c r="U37" s="16">
        <v>1</v>
      </c>
      <c r="V37" s="15">
        <f t="shared" si="11"/>
        <v>109</v>
      </c>
      <c r="W37" s="15">
        <v>8</v>
      </c>
      <c r="X37" s="19">
        <f t="shared" si="1"/>
        <v>0.29357798165137616</v>
      </c>
      <c r="Y37" s="15">
        <v>2</v>
      </c>
      <c r="Z37" s="19">
        <f>Y37*6/C37</f>
        <v>0.11009174311926606</v>
      </c>
      <c r="AA37" s="20">
        <f>X37+Z37</f>
        <v>0.40366972477064222</v>
      </c>
    </row>
    <row r="38" spans="1:27">
      <c r="A38" s="13"/>
      <c r="B38" s="14"/>
      <c r="C38" s="15"/>
      <c r="D38" s="15">
        <v>165</v>
      </c>
      <c r="E38" s="15">
        <v>5</v>
      </c>
      <c r="F38" s="15"/>
      <c r="G38" s="15"/>
      <c r="H38" s="15">
        <v>120</v>
      </c>
      <c r="I38" s="17" t="e">
        <f t="shared" si="4"/>
        <v>#DIV/0!</v>
      </c>
      <c r="J38" s="17">
        <f t="shared" si="5"/>
        <v>33</v>
      </c>
      <c r="K38" s="17" t="e">
        <f t="shared" si="6"/>
        <v>#DIV/0!</v>
      </c>
      <c r="L38" s="17">
        <f>H38/E38</f>
        <v>24</v>
      </c>
      <c r="M38" s="18" t="e">
        <f t="shared" si="16"/>
        <v>#DIV/0!</v>
      </c>
      <c r="N38" s="18">
        <f t="shared" si="16"/>
        <v>8.25</v>
      </c>
      <c r="O38" s="15"/>
      <c r="P38" s="15">
        <v>1</v>
      </c>
      <c r="Q38" s="15">
        <v>0</v>
      </c>
      <c r="R38" s="15">
        <v>0</v>
      </c>
      <c r="S38" s="15">
        <v>1</v>
      </c>
      <c r="T38" s="16">
        <v>0</v>
      </c>
      <c r="U38" s="16">
        <v>0</v>
      </c>
      <c r="V38" s="15" t="e">
        <f t="shared" si="11"/>
        <v>#DIV/0!</v>
      </c>
      <c r="W38" s="15">
        <v>0</v>
      </c>
      <c r="X38" s="19" t="e">
        <f t="shared" si="1"/>
        <v>#DIV/0!</v>
      </c>
      <c r="Y38" s="15">
        <v>0</v>
      </c>
      <c r="Z38" s="19" t="e">
        <f t="shared" si="2"/>
        <v>#DIV/0!</v>
      </c>
      <c r="AA38" s="20" t="e">
        <f t="shared" si="3"/>
        <v>#DIV/0!</v>
      </c>
    </row>
    <row r="39" spans="1:27">
      <c r="A39" s="13" t="s">
        <v>48</v>
      </c>
      <c r="B39" s="14">
        <v>1</v>
      </c>
      <c r="C39" s="15">
        <v>50</v>
      </c>
      <c r="D39" s="15">
        <v>113</v>
      </c>
      <c r="E39" s="15">
        <v>10</v>
      </c>
      <c r="F39" s="15">
        <v>2</v>
      </c>
      <c r="G39" s="15">
        <v>57</v>
      </c>
      <c r="H39" s="15">
        <v>117</v>
      </c>
      <c r="I39" s="17">
        <f t="shared" si="4"/>
        <v>25</v>
      </c>
      <c r="J39" s="17">
        <f t="shared" si="5"/>
        <v>11.3</v>
      </c>
      <c r="K39" s="17">
        <f t="shared" si="6"/>
        <v>28.5</v>
      </c>
      <c r="L39" s="17">
        <f>H39/E39</f>
        <v>11.7</v>
      </c>
      <c r="M39" s="18">
        <f t="shared" si="16"/>
        <v>5.2631578947368425</v>
      </c>
      <c r="N39" s="18">
        <f t="shared" si="16"/>
        <v>5.7948717948717947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6">
        <v>0</v>
      </c>
      <c r="U39" s="16">
        <v>0</v>
      </c>
      <c r="V39" s="15">
        <f t="shared" si="11"/>
        <v>50</v>
      </c>
      <c r="W39" s="15">
        <v>3</v>
      </c>
      <c r="X39" s="19">
        <f t="shared" si="1"/>
        <v>0.24</v>
      </c>
      <c r="Y39" s="15">
        <v>1</v>
      </c>
      <c r="Z39" s="19">
        <f t="shared" si="2"/>
        <v>0.12</v>
      </c>
      <c r="AA39" s="20">
        <f t="shared" si="3"/>
        <v>0.36</v>
      </c>
    </row>
    <row r="40" spans="1:27">
      <c r="A40" s="13"/>
      <c r="B40" s="14">
        <v>1</v>
      </c>
      <c r="C40" s="15">
        <v>166</v>
      </c>
      <c r="D40" s="15">
        <v>146</v>
      </c>
      <c r="E40" s="15">
        <v>9</v>
      </c>
      <c r="F40" s="15">
        <v>6</v>
      </c>
      <c r="G40" s="15">
        <v>120</v>
      </c>
      <c r="H40" s="15">
        <v>120</v>
      </c>
      <c r="I40" s="17">
        <f t="shared" si="4"/>
        <v>27.666666666666668</v>
      </c>
      <c r="J40" s="17">
        <f t="shared" si="5"/>
        <v>16.222222222222221</v>
      </c>
      <c r="K40" s="17">
        <f t="shared" si="6"/>
        <v>20</v>
      </c>
      <c r="L40" s="17">
        <f>H40/E40</f>
        <v>13.333333333333334</v>
      </c>
      <c r="M40" s="18">
        <f t="shared" si="16"/>
        <v>8.3000000000000007</v>
      </c>
      <c r="N40" s="18">
        <f t="shared" si="16"/>
        <v>7.3</v>
      </c>
      <c r="O40" s="15">
        <v>1</v>
      </c>
      <c r="P40" s="15">
        <v>0</v>
      </c>
      <c r="Q40" s="15">
        <v>0</v>
      </c>
      <c r="R40" s="15">
        <v>1</v>
      </c>
      <c r="S40" s="15">
        <v>0</v>
      </c>
      <c r="T40" s="16">
        <v>1</v>
      </c>
      <c r="U40" s="16">
        <v>1</v>
      </c>
      <c r="V40" s="15">
        <f t="shared" si="11"/>
        <v>166</v>
      </c>
      <c r="W40" s="15">
        <v>18</v>
      </c>
      <c r="X40" s="19">
        <f t="shared" si="1"/>
        <v>0.43373493975903615</v>
      </c>
      <c r="Y40" s="15">
        <v>5</v>
      </c>
      <c r="Z40" s="19">
        <f t="shared" si="2"/>
        <v>0.18072289156626506</v>
      </c>
      <c r="AA40" s="20">
        <f t="shared" si="3"/>
        <v>0.61445783132530118</v>
      </c>
    </row>
    <row r="41" spans="1:27">
      <c r="A41" s="24" t="s">
        <v>30</v>
      </c>
      <c r="B41" s="48">
        <f t="shared" ref="B41:H41" si="18">SUM(B30:B40)</f>
        <v>10</v>
      </c>
      <c r="C41" s="49">
        <f t="shared" si="18"/>
        <v>1466</v>
      </c>
      <c r="D41" s="49">
        <f t="shared" si="18"/>
        <v>1625</v>
      </c>
      <c r="E41" s="49">
        <f t="shared" si="18"/>
        <v>79</v>
      </c>
      <c r="F41" s="49">
        <f t="shared" si="18"/>
        <v>56</v>
      </c>
      <c r="G41" s="49">
        <f t="shared" si="18"/>
        <v>1118</v>
      </c>
      <c r="H41" s="49">
        <f t="shared" si="18"/>
        <v>1253</v>
      </c>
      <c r="I41" s="50">
        <f t="shared" si="4"/>
        <v>26.178571428571427</v>
      </c>
      <c r="J41" s="50">
        <f t="shared" si="5"/>
        <v>20.569620253164558</v>
      </c>
      <c r="K41" s="50">
        <f t="shared" si="6"/>
        <v>19.964285714285715</v>
      </c>
      <c r="L41" s="50">
        <f>H41/E41</f>
        <v>15.860759493670885</v>
      </c>
      <c r="M41" s="51">
        <f t="shared" si="16"/>
        <v>7.8676207513416809</v>
      </c>
      <c r="N41" s="51">
        <f t="shared" si="16"/>
        <v>7.7813248204309655</v>
      </c>
      <c r="O41" s="49">
        <f t="shared" ref="O41:U41" si="19">SUM(O30:O40)</f>
        <v>5</v>
      </c>
      <c r="P41" s="49">
        <f>SUM(P30:P40)</f>
        <v>5</v>
      </c>
      <c r="Q41" s="49">
        <f t="shared" si="19"/>
        <v>1</v>
      </c>
      <c r="R41" s="49">
        <f t="shared" si="19"/>
        <v>6</v>
      </c>
      <c r="S41" s="49">
        <f t="shared" si="19"/>
        <v>5</v>
      </c>
      <c r="T41" s="49">
        <f t="shared" si="19"/>
        <v>10</v>
      </c>
      <c r="U41" s="49">
        <f t="shared" si="19"/>
        <v>7</v>
      </c>
      <c r="V41" s="48">
        <f t="shared" si="11"/>
        <v>146.6</v>
      </c>
      <c r="W41" s="49">
        <f>SUM(W30:W40)</f>
        <v>99</v>
      </c>
      <c r="X41" s="52">
        <f t="shared" si="1"/>
        <v>0.27012278308321963</v>
      </c>
      <c r="Y41" s="49">
        <f>SUM(Y30:Y40)</f>
        <v>64</v>
      </c>
      <c r="Z41" s="52">
        <f t="shared" si="2"/>
        <v>0.26193724420190995</v>
      </c>
      <c r="AA41" s="53">
        <f t="shared" si="3"/>
        <v>0.53206002728512958</v>
      </c>
    </row>
    <row r="42" spans="1:27">
      <c r="A42" s="32" t="s">
        <v>37</v>
      </c>
      <c r="B42" s="2" t="s">
        <v>1</v>
      </c>
      <c r="C42" s="3" t="s">
        <v>2</v>
      </c>
      <c r="D42" s="3" t="s">
        <v>2</v>
      </c>
      <c r="E42" s="4" t="s">
        <v>3</v>
      </c>
      <c r="F42" s="4" t="s">
        <v>4</v>
      </c>
      <c r="G42" s="3" t="s">
        <v>5</v>
      </c>
      <c r="H42" s="3" t="s">
        <v>5</v>
      </c>
      <c r="I42" s="3" t="s">
        <v>6</v>
      </c>
      <c r="J42" s="3" t="s">
        <v>6</v>
      </c>
      <c r="K42" s="3" t="s">
        <v>7</v>
      </c>
      <c r="L42" s="3" t="s">
        <v>7</v>
      </c>
      <c r="M42" s="3" t="s">
        <v>8</v>
      </c>
      <c r="N42" s="3" t="s">
        <v>8</v>
      </c>
      <c r="O42" s="5" t="s">
        <v>9</v>
      </c>
      <c r="P42" s="5" t="s">
        <v>10</v>
      </c>
      <c r="Q42" s="5" t="s">
        <v>11</v>
      </c>
      <c r="R42" s="3">
        <v>50</v>
      </c>
      <c r="S42" s="3">
        <v>50</v>
      </c>
      <c r="T42" s="3" t="s">
        <v>38</v>
      </c>
      <c r="U42" s="3" t="s">
        <v>38</v>
      </c>
      <c r="V42" s="3" t="s">
        <v>12</v>
      </c>
      <c r="W42" s="2" t="s">
        <v>13</v>
      </c>
      <c r="X42" s="2" t="s">
        <v>14</v>
      </c>
      <c r="Y42" s="2" t="s">
        <v>15</v>
      </c>
      <c r="Z42" s="2" t="s">
        <v>14</v>
      </c>
      <c r="AA42" s="2" t="s">
        <v>16</v>
      </c>
    </row>
    <row r="43" spans="1:27">
      <c r="A43" s="25"/>
      <c r="B43" s="7"/>
      <c r="C43" s="3" t="s">
        <v>17</v>
      </c>
      <c r="D43" s="3" t="s">
        <v>23</v>
      </c>
      <c r="E43" s="8" t="s">
        <v>19</v>
      </c>
      <c r="F43" s="8" t="s">
        <v>20</v>
      </c>
      <c r="G43" s="3" t="s">
        <v>21</v>
      </c>
      <c r="H43" s="3" t="s">
        <v>22</v>
      </c>
      <c r="I43" s="3" t="s">
        <v>17</v>
      </c>
      <c r="J43" s="3" t="s">
        <v>23</v>
      </c>
      <c r="K43" s="3" t="s">
        <v>24</v>
      </c>
      <c r="L43" s="3" t="s">
        <v>25</v>
      </c>
      <c r="M43" s="3" t="s">
        <v>17</v>
      </c>
      <c r="N43" s="3" t="s">
        <v>23</v>
      </c>
      <c r="O43" s="9"/>
      <c r="P43" s="9"/>
      <c r="Q43" s="9"/>
      <c r="R43" s="10" t="s">
        <v>26</v>
      </c>
      <c r="S43" s="10" t="s">
        <v>27</v>
      </c>
      <c r="T43" s="10" t="s">
        <v>26</v>
      </c>
      <c r="U43" s="10" t="s">
        <v>27</v>
      </c>
      <c r="V43" s="11"/>
      <c r="W43" s="12"/>
      <c r="X43" s="12"/>
      <c r="Y43" s="11"/>
      <c r="Z43" s="11"/>
      <c r="AA43" s="11"/>
    </row>
    <row r="44" spans="1:27">
      <c r="A44" s="13"/>
      <c r="B44" s="14">
        <v>1</v>
      </c>
      <c r="C44" s="15">
        <v>140</v>
      </c>
      <c r="D44" s="15">
        <v>139</v>
      </c>
      <c r="E44" s="15">
        <v>8</v>
      </c>
      <c r="F44" s="15">
        <v>4</v>
      </c>
      <c r="G44" s="15">
        <v>103</v>
      </c>
      <c r="H44" s="15">
        <v>120</v>
      </c>
      <c r="I44" s="17">
        <f t="shared" si="4"/>
        <v>35</v>
      </c>
      <c r="J44" s="17">
        <f t="shared" si="5"/>
        <v>17.375</v>
      </c>
      <c r="K44" s="17">
        <f t="shared" si="6"/>
        <v>25.75</v>
      </c>
      <c r="L44" s="17">
        <f>H44/E44</f>
        <v>15</v>
      </c>
      <c r="M44" s="18">
        <f t="shared" si="16"/>
        <v>8.1553398058252426</v>
      </c>
      <c r="N44" s="18">
        <f t="shared" si="16"/>
        <v>6.95</v>
      </c>
      <c r="O44" s="15">
        <v>0</v>
      </c>
      <c r="P44" s="15">
        <v>0</v>
      </c>
      <c r="Q44" s="15">
        <v>0</v>
      </c>
      <c r="R44" s="15">
        <v>0</v>
      </c>
      <c r="S44" s="15">
        <v>1</v>
      </c>
      <c r="T44" s="15">
        <v>1</v>
      </c>
      <c r="U44" s="15">
        <v>0</v>
      </c>
      <c r="V44" s="15">
        <f t="shared" si="11"/>
        <v>140</v>
      </c>
      <c r="W44" s="15">
        <v>16</v>
      </c>
      <c r="X44" s="19">
        <f t="shared" si="1"/>
        <v>0.45714285714285713</v>
      </c>
      <c r="Y44" s="15">
        <v>6</v>
      </c>
      <c r="Z44" s="19">
        <f t="shared" si="2"/>
        <v>0.25714285714285712</v>
      </c>
      <c r="AA44" s="20">
        <f t="shared" si="3"/>
        <v>0.71428571428571419</v>
      </c>
    </row>
    <row r="45" spans="1:27">
      <c r="A45" s="13"/>
      <c r="B45" s="14">
        <v>1</v>
      </c>
      <c r="C45" s="76">
        <v>141</v>
      </c>
      <c r="D45" s="76">
        <v>146</v>
      </c>
      <c r="E45" s="15">
        <v>6</v>
      </c>
      <c r="F45" s="15">
        <v>8</v>
      </c>
      <c r="G45" s="15">
        <v>120</v>
      </c>
      <c r="H45" s="15">
        <v>111</v>
      </c>
      <c r="I45" s="17">
        <f t="shared" si="4"/>
        <v>17.625</v>
      </c>
      <c r="J45" s="17">
        <f t="shared" si="5"/>
        <v>24.333333333333332</v>
      </c>
      <c r="K45" s="17">
        <f t="shared" si="6"/>
        <v>15</v>
      </c>
      <c r="L45" s="17">
        <f>H45/E45</f>
        <v>18.5</v>
      </c>
      <c r="M45" s="18">
        <f t="shared" si="16"/>
        <v>7.05</v>
      </c>
      <c r="N45" s="18">
        <f t="shared" si="16"/>
        <v>7.8918918918918921</v>
      </c>
      <c r="O45" s="15">
        <v>0</v>
      </c>
      <c r="P45" s="15">
        <v>0</v>
      </c>
      <c r="Q45" s="15">
        <v>0</v>
      </c>
      <c r="R45" s="15">
        <v>1</v>
      </c>
      <c r="S45" s="15">
        <v>0</v>
      </c>
      <c r="T45" s="15">
        <v>1</v>
      </c>
      <c r="U45" s="15">
        <v>1</v>
      </c>
      <c r="V45" s="15">
        <f t="shared" si="11"/>
        <v>141</v>
      </c>
      <c r="W45" s="15">
        <v>8</v>
      </c>
      <c r="X45" s="19">
        <f t="shared" si="1"/>
        <v>0.22695035460992907</v>
      </c>
      <c r="Y45" s="15">
        <v>7</v>
      </c>
      <c r="Z45" s="19">
        <f t="shared" si="2"/>
        <v>0.2978723404255319</v>
      </c>
      <c r="AA45" s="20">
        <f t="shared" si="3"/>
        <v>0.52482269503546097</v>
      </c>
    </row>
    <row r="46" spans="1:27">
      <c r="A46" s="13"/>
      <c r="B46" s="14">
        <v>1</v>
      </c>
      <c r="C46" s="76">
        <v>137</v>
      </c>
      <c r="D46" s="76">
        <v>134</v>
      </c>
      <c r="E46" s="15">
        <v>10</v>
      </c>
      <c r="F46" s="15">
        <v>1</v>
      </c>
      <c r="G46" s="15">
        <v>91</v>
      </c>
      <c r="H46" s="15">
        <v>120</v>
      </c>
      <c r="I46" s="17">
        <f t="shared" si="4"/>
        <v>137</v>
      </c>
      <c r="J46" s="17">
        <f t="shared" si="5"/>
        <v>13.4</v>
      </c>
      <c r="K46" s="17">
        <f t="shared" si="6"/>
        <v>91</v>
      </c>
      <c r="L46" s="17">
        <f t="shared" ref="L46:L51" si="20">H45/E45</f>
        <v>18.5</v>
      </c>
      <c r="M46" s="18">
        <f t="shared" si="16"/>
        <v>9.0329670329670328</v>
      </c>
      <c r="N46" s="18">
        <f t="shared" si="16"/>
        <v>6.7</v>
      </c>
      <c r="O46" s="15">
        <v>0</v>
      </c>
      <c r="P46" s="15">
        <v>0</v>
      </c>
      <c r="Q46" s="15">
        <v>0</v>
      </c>
      <c r="R46" s="15">
        <v>1</v>
      </c>
      <c r="S46" s="76">
        <v>1</v>
      </c>
      <c r="T46" s="76">
        <v>1</v>
      </c>
      <c r="U46" s="15">
        <v>1</v>
      </c>
      <c r="V46" s="15">
        <f t="shared" si="11"/>
        <v>137</v>
      </c>
      <c r="W46" s="15">
        <v>16</v>
      </c>
      <c r="X46" s="19">
        <f t="shared" si="1"/>
        <v>0.46715328467153283</v>
      </c>
      <c r="Y46" s="15">
        <v>2</v>
      </c>
      <c r="Z46" s="19">
        <f t="shared" si="2"/>
        <v>8.7591240875912413E-2</v>
      </c>
      <c r="AA46" s="20">
        <f t="shared" si="3"/>
        <v>0.55474452554744524</v>
      </c>
    </row>
    <row r="47" spans="1:27">
      <c r="A47" s="13"/>
      <c r="B47" s="14">
        <v>1</v>
      </c>
      <c r="C47" s="76">
        <v>140</v>
      </c>
      <c r="D47" s="76">
        <v>139</v>
      </c>
      <c r="E47" s="15">
        <v>6</v>
      </c>
      <c r="F47" s="15">
        <v>3</v>
      </c>
      <c r="G47" s="15">
        <v>114</v>
      </c>
      <c r="H47" s="15">
        <v>120</v>
      </c>
      <c r="I47" s="17">
        <f t="shared" si="4"/>
        <v>46.666666666666664</v>
      </c>
      <c r="J47" s="17">
        <f t="shared" si="5"/>
        <v>23.166666666666668</v>
      </c>
      <c r="K47" s="17">
        <f t="shared" si="6"/>
        <v>38</v>
      </c>
      <c r="L47" s="17">
        <f t="shared" si="20"/>
        <v>12</v>
      </c>
      <c r="M47" s="18">
        <f t="shared" ref="M47:N55" si="21">C47/(G47/6)</f>
        <v>7.3684210526315788</v>
      </c>
      <c r="N47" s="18">
        <f t="shared" si="21"/>
        <v>6.95</v>
      </c>
      <c r="O47" s="15">
        <v>0</v>
      </c>
      <c r="P47" s="15">
        <v>0</v>
      </c>
      <c r="Q47" s="15">
        <v>0</v>
      </c>
      <c r="R47" s="15">
        <v>1</v>
      </c>
      <c r="S47" s="15">
        <v>0</v>
      </c>
      <c r="T47" s="16">
        <v>1</v>
      </c>
      <c r="U47" s="15">
        <v>1</v>
      </c>
      <c r="V47" s="15">
        <f t="shared" si="11"/>
        <v>140</v>
      </c>
      <c r="W47" s="15">
        <v>11</v>
      </c>
      <c r="X47" s="19">
        <f t="shared" si="1"/>
        <v>0.31428571428571428</v>
      </c>
      <c r="Y47" s="15">
        <v>4</v>
      </c>
      <c r="Z47" s="19">
        <f t="shared" si="2"/>
        <v>0.17142857142857143</v>
      </c>
      <c r="AA47" s="20">
        <f t="shared" si="3"/>
        <v>0.48571428571428571</v>
      </c>
    </row>
    <row r="48" spans="1:27">
      <c r="A48" s="13"/>
      <c r="B48" s="14">
        <v>1</v>
      </c>
      <c r="C48" s="76">
        <v>78</v>
      </c>
      <c r="D48" s="76">
        <v>77</v>
      </c>
      <c r="E48" s="15">
        <v>10</v>
      </c>
      <c r="F48" s="15">
        <v>2</v>
      </c>
      <c r="G48" s="15">
        <v>69</v>
      </c>
      <c r="H48" s="15">
        <v>116</v>
      </c>
      <c r="I48" s="17">
        <f t="shared" si="4"/>
        <v>39</v>
      </c>
      <c r="J48" s="17">
        <f t="shared" si="5"/>
        <v>7.7</v>
      </c>
      <c r="K48" s="17">
        <f t="shared" si="6"/>
        <v>34.5</v>
      </c>
      <c r="L48" s="17">
        <f t="shared" si="20"/>
        <v>20</v>
      </c>
      <c r="M48" s="18">
        <f t="shared" si="21"/>
        <v>6.7826086956521738</v>
      </c>
      <c r="N48" s="18">
        <f t="shared" si="21"/>
        <v>3.9827586206896552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f t="shared" si="11"/>
        <v>78</v>
      </c>
      <c r="W48" s="15">
        <v>8</v>
      </c>
      <c r="X48" s="19">
        <f t="shared" si="1"/>
        <v>0.41025641025641024</v>
      </c>
      <c r="Y48" s="15">
        <v>2</v>
      </c>
      <c r="Z48" s="19">
        <f t="shared" si="2"/>
        <v>0.15384615384615385</v>
      </c>
      <c r="AA48" s="20">
        <f t="shared" si="3"/>
        <v>0.5641025641025641</v>
      </c>
    </row>
    <row r="49" spans="1:27">
      <c r="A49" s="13"/>
      <c r="B49" s="14">
        <v>1</v>
      </c>
      <c r="C49" s="76">
        <v>155</v>
      </c>
      <c r="D49" s="76">
        <v>156</v>
      </c>
      <c r="E49" s="15">
        <v>9</v>
      </c>
      <c r="F49" s="15">
        <v>6</v>
      </c>
      <c r="G49" s="15">
        <v>120</v>
      </c>
      <c r="H49" s="15">
        <v>120</v>
      </c>
      <c r="I49" s="17">
        <f t="shared" si="4"/>
        <v>25.833333333333332</v>
      </c>
      <c r="J49" s="17">
        <f t="shared" si="5"/>
        <v>17.333333333333332</v>
      </c>
      <c r="K49" s="17">
        <f t="shared" si="6"/>
        <v>20</v>
      </c>
      <c r="L49" s="17">
        <f t="shared" si="20"/>
        <v>11.6</v>
      </c>
      <c r="M49" s="18">
        <f t="shared" si="21"/>
        <v>7.75</v>
      </c>
      <c r="N49" s="18">
        <f t="shared" si="21"/>
        <v>7.8</v>
      </c>
      <c r="O49" s="15">
        <v>1</v>
      </c>
      <c r="P49" s="15">
        <v>1</v>
      </c>
      <c r="Q49" s="15">
        <v>0</v>
      </c>
      <c r="R49" s="15">
        <v>0</v>
      </c>
      <c r="S49" s="15">
        <v>0</v>
      </c>
      <c r="T49" s="15">
        <v>0</v>
      </c>
      <c r="U49" s="15">
        <v>1</v>
      </c>
      <c r="V49" s="15">
        <f t="shared" si="11"/>
        <v>155</v>
      </c>
      <c r="W49" s="15">
        <v>8</v>
      </c>
      <c r="X49" s="19">
        <f t="shared" si="1"/>
        <v>0.20645161290322581</v>
      </c>
      <c r="Y49" s="15">
        <v>9</v>
      </c>
      <c r="Z49" s="19">
        <f t="shared" si="2"/>
        <v>0.34838709677419355</v>
      </c>
      <c r="AA49" s="20">
        <f t="shared" si="3"/>
        <v>0.55483870967741933</v>
      </c>
    </row>
    <row r="50" spans="1:27">
      <c r="A50" s="13"/>
      <c r="B50" s="14">
        <v>1</v>
      </c>
      <c r="C50" s="15">
        <v>129</v>
      </c>
      <c r="D50" s="15">
        <v>152</v>
      </c>
      <c r="E50" s="15">
        <v>8</v>
      </c>
      <c r="F50" s="15">
        <v>9</v>
      </c>
      <c r="G50" s="15">
        <v>120</v>
      </c>
      <c r="H50" s="15">
        <v>120</v>
      </c>
      <c r="I50" s="17">
        <f t="shared" si="4"/>
        <v>14.333333333333334</v>
      </c>
      <c r="J50" s="17">
        <f t="shared" si="5"/>
        <v>19</v>
      </c>
      <c r="K50" s="17">
        <f t="shared" si="6"/>
        <v>13.333333333333334</v>
      </c>
      <c r="L50" s="17">
        <f t="shared" si="20"/>
        <v>13.333333333333334</v>
      </c>
      <c r="M50" s="18">
        <f t="shared" si="21"/>
        <v>6.45</v>
      </c>
      <c r="N50" s="18">
        <f t="shared" si="21"/>
        <v>7.6</v>
      </c>
      <c r="O50" s="15">
        <v>0</v>
      </c>
      <c r="P50" s="15">
        <v>1</v>
      </c>
      <c r="Q50" s="15">
        <v>0</v>
      </c>
      <c r="R50" s="15">
        <v>0</v>
      </c>
      <c r="S50" s="15">
        <v>1</v>
      </c>
      <c r="T50" s="15">
        <v>0</v>
      </c>
      <c r="U50" s="15">
        <v>2</v>
      </c>
      <c r="V50" s="15">
        <f t="shared" si="11"/>
        <v>129</v>
      </c>
      <c r="W50" s="15">
        <v>6</v>
      </c>
      <c r="X50" s="19">
        <f t="shared" si="1"/>
        <v>0.18604651162790697</v>
      </c>
      <c r="Y50" s="15">
        <v>4</v>
      </c>
      <c r="Z50" s="19">
        <f t="shared" si="2"/>
        <v>0.18604651162790697</v>
      </c>
      <c r="AA50" s="20">
        <f t="shared" si="3"/>
        <v>0.37209302325581395</v>
      </c>
    </row>
    <row r="51" spans="1:27">
      <c r="A51" s="13"/>
      <c r="B51" s="36" t="s">
        <v>47</v>
      </c>
      <c r="C51" s="15">
        <v>178</v>
      </c>
      <c r="D51" s="15">
        <v>122</v>
      </c>
      <c r="E51" s="15">
        <v>10</v>
      </c>
      <c r="F51" s="15">
        <v>4</v>
      </c>
      <c r="G51" s="15">
        <v>120</v>
      </c>
      <c r="H51" s="15">
        <v>98</v>
      </c>
      <c r="I51" s="17">
        <f t="shared" si="4"/>
        <v>44.5</v>
      </c>
      <c r="J51" s="17">
        <f t="shared" si="5"/>
        <v>12.2</v>
      </c>
      <c r="K51" s="17">
        <f t="shared" si="6"/>
        <v>30</v>
      </c>
      <c r="L51" s="17">
        <f t="shared" si="20"/>
        <v>15</v>
      </c>
      <c r="M51" s="18">
        <f t="shared" si="21"/>
        <v>8.9</v>
      </c>
      <c r="N51" s="18">
        <f t="shared" si="21"/>
        <v>7.4693877551020416</v>
      </c>
      <c r="O51" s="15">
        <v>1</v>
      </c>
      <c r="P51" s="15">
        <v>0</v>
      </c>
      <c r="Q51" s="15">
        <v>0</v>
      </c>
      <c r="R51" s="15">
        <v>1</v>
      </c>
      <c r="S51" s="15">
        <v>0</v>
      </c>
      <c r="T51" s="15">
        <v>2</v>
      </c>
      <c r="U51" s="15">
        <v>0</v>
      </c>
      <c r="V51" s="15">
        <f t="shared" si="11"/>
        <v>178</v>
      </c>
      <c r="W51" s="15">
        <v>13</v>
      </c>
      <c r="X51" s="19">
        <f t="shared" si="1"/>
        <v>0.29213483146067415</v>
      </c>
      <c r="Y51" s="15">
        <v>6</v>
      </c>
      <c r="Z51" s="19">
        <f t="shared" si="2"/>
        <v>0.20224719101123595</v>
      </c>
      <c r="AA51" s="20">
        <f t="shared" si="3"/>
        <v>0.4943820224719101</v>
      </c>
    </row>
    <row r="52" spans="1:27">
      <c r="A52" s="13"/>
      <c r="B52" s="36" t="s">
        <v>47</v>
      </c>
      <c r="C52" s="15">
        <v>165</v>
      </c>
      <c r="D52" s="15"/>
      <c r="E52" s="15"/>
      <c r="F52" s="15">
        <v>5</v>
      </c>
      <c r="G52" s="15">
        <v>120</v>
      </c>
      <c r="H52" s="15"/>
      <c r="I52" s="17">
        <f t="shared" si="4"/>
        <v>33</v>
      </c>
      <c r="J52" s="17" t="e">
        <f t="shared" si="5"/>
        <v>#DIV/0!</v>
      </c>
      <c r="K52" s="17">
        <f t="shared" si="6"/>
        <v>24</v>
      </c>
      <c r="L52" s="17">
        <f>H49/E49</f>
        <v>13.333333333333334</v>
      </c>
      <c r="M52" s="18">
        <f t="shared" si="21"/>
        <v>8.25</v>
      </c>
      <c r="N52" s="18" t="e">
        <f t="shared" si="21"/>
        <v>#DIV/0!</v>
      </c>
      <c r="O52" s="15">
        <v>1</v>
      </c>
      <c r="P52" s="15">
        <v>0</v>
      </c>
      <c r="Q52" s="15">
        <v>0</v>
      </c>
      <c r="R52" s="15">
        <v>1</v>
      </c>
      <c r="S52" s="15">
        <v>0</v>
      </c>
      <c r="T52" s="16">
        <v>0</v>
      </c>
      <c r="U52" s="16">
        <v>0</v>
      </c>
      <c r="V52" s="15">
        <f t="shared" si="11"/>
        <v>165</v>
      </c>
      <c r="W52" s="15">
        <v>11</v>
      </c>
      <c r="X52" s="19">
        <f t="shared" si="1"/>
        <v>0.26666666666666666</v>
      </c>
      <c r="Y52" s="15">
        <v>7</v>
      </c>
      <c r="Z52" s="19">
        <f t="shared" si="2"/>
        <v>0.25454545454545452</v>
      </c>
      <c r="AA52" s="20">
        <f t="shared" si="3"/>
        <v>0.52121212121212124</v>
      </c>
    </row>
    <row r="53" spans="1:27">
      <c r="A53" s="13"/>
      <c r="B53" s="36" t="s">
        <v>47</v>
      </c>
      <c r="C53" s="15">
        <v>146</v>
      </c>
      <c r="D53" s="15">
        <v>166</v>
      </c>
      <c r="E53" s="15">
        <v>6</v>
      </c>
      <c r="F53" s="15">
        <v>9</v>
      </c>
      <c r="G53" s="15">
        <v>120</v>
      </c>
      <c r="H53" s="15">
        <v>120</v>
      </c>
      <c r="I53" s="17">
        <f t="shared" si="4"/>
        <v>16.222222222222221</v>
      </c>
      <c r="J53" s="17">
        <f t="shared" si="5"/>
        <v>27.666666666666668</v>
      </c>
      <c r="K53" s="17">
        <f t="shared" si="6"/>
        <v>13.333333333333334</v>
      </c>
      <c r="L53" s="17">
        <f>H50/E50</f>
        <v>15</v>
      </c>
      <c r="M53" s="18">
        <f t="shared" si="21"/>
        <v>7.3</v>
      </c>
      <c r="N53" s="18">
        <f t="shared" si="21"/>
        <v>8.3000000000000007</v>
      </c>
      <c r="O53" s="15">
        <v>0</v>
      </c>
      <c r="P53" s="15">
        <v>1</v>
      </c>
      <c r="Q53" s="15">
        <v>0</v>
      </c>
      <c r="R53" s="15">
        <v>0</v>
      </c>
      <c r="S53" s="15">
        <v>1</v>
      </c>
      <c r="T53" s="16">
        <v>1</v>
      </c>
      <c r="U53" s="16">
        <v>1</v>
      </c>
      <c r="V53" s="15">
        <f t="shared" si="11"/>
        <v>146</v>
      </c>
      <c r="W53" s="15">
        <v>9</v>
      </c>
      <c r="X53" s="19">
        <f t="shared" si="1"/>
        <v>0.24657534246575341</v>
      </c>
      <c r="Y53" s="15">
        <v>7</v>
      </c>
      <c r="Z53" s="19">
        <f t="shared" si="2"/>
        <v>0.28767123287671231</v>
      </c>
      <c r="AA53" s="20">
        <f t="shared" si="3"/>
        <v>0.53424657534246567</v>
      </c>
    </row>
    <row r="54" spans="1:27">
      <c r="A54" s="13"/>
      <c r="B54" s="36" t="s">
        <v>47</v>
      </c>
      <c r="C54" s="15">
        <v>181</v>
      </c>
      <c r="D54" s="15">
        <v>162</v>
      </c>
      <c r="E54" s="15">
        <v>10</v>
      </c>
      <c r="F54" s="15">
        <v>8</v>
      </c>
      <c r="G54" s="15">
        <v>120</v>
      </c>
      <c r="H54" s="15">
        <v>120</v>
      </c>
      <c r="I54" s="17">
        <f t="shared" si="4"/>
        <v>22.625</v>
      </c>
      <c r="J54" s="17">
        <f t="shared" si="5"/>
        <v>16.2</v>
      </c>
      <c r="K54" s="17">
        <f t="shared" si="6"/>
        <v>15</v>
      </c>
      <c r="L54" s="17">
        <f>H51/E51</f>
        <v>9.8000000000000007</v>
      </c>
      <c r="M54" s="18">
        <f t="shared" si="21"/>
        <v>9.0500000000000007</v>
      </c>
      <c r="N54" s="18">
        <f t="shared" si="21"/>
        <v>8.1</v>
      </c>
      <c r="O54" s="15">
        <v>1</v>
      </c>
      <c r="P54" s="15">
        <v>1</v>
      </c>
      <c r="Q54" s="15">
        <v>0</v>
      </c>
      <c r="R54" s="15">
        <v>2</v>
      </c>
      <c r="S54" s="15">
        <v>1</v>
      </c>
      <c r="T54" s="16">
        <v>1</v>
      </c>
      <c r="U54" s="16">
        <v>0</v>
      </c>
      <c r="V54" s="15">
        <f t="shared" si="11"/>
        <v>181</v>
      </c>
      <c r="W54" s="15">
        <v>11</v>
      </c>
      <c r="X54" s="19">
        <f t="shared" si="1"/>
        <v>0.24309392265193369</v>
      </c>
      <c r="Y54" s="15">
        <v>9</v>
      </c>
      <c r="Z54" s="19">
        <f t="shared" si="2"/>
        <v>0.2983425414364641</v>
      </c>
      <c r="AA54" s="20">
        <f t="shared" si="3"/>
        <v>0.54143646408839774</v>
      </c>
    </row>
    <row r="55" spans="1:27">
      <c r="A55" s="24" t="s">
        <v>30</v>
      </c>
      <c r="B55" s="48">
        <v>11</v>
      </c>
      <c r="C55" s="49">
        <f t="shared" ref="C55:H55" si="22">SUM(C44:C54)</f>
        <v>1590</v>
      </c>
      <c r="D55" s="49">
        <f t="shared" si="22"/>
        <v>1393</v>
      </c>
      <c r="E55" s="49">
        <f t="shared" si="22"/>
        <v>83</v>
      </c>
      <c r="F55" s="49">
        <f t="shared" si="22"/>
        <v>59</v>
      </c>
      <c r="G55" s="49">
        <f t="shared" si="22"/>
        <v>1217</v>
      </c>
      <c r="H55" s="49">
        <f t="shared" si="22"/>
        <v>1165</v>
      </c>
      <c r="I55" s="50">
        <f t="shared" si="4"/>
        <v>26.949152542372882</v>
      </c>
      <c r="J55" s="50">
        <f t="shared" si="5"/>
        <v>16.783132530120483</v>
      </c>
      <c r="K55" s="50">
        <f t="shared" si="6"/>
        <v>20.627118644067796</v>
      </c>
      <c r="L55" s="50">
        <f>H55/E55</f>
        <v>14.036144578313253</v>
      </c>
      <c r="M55" s="51">
        <f t="shared" si="21"/>
        <v>7.838948233360723</v>
      </c>
      <c r="N55" s="51">
        <f t="shared" si="21"/>
        <v>7.1742489270386267</v>
      </c>
      <c r="O55" s="49">
        <f t="shared" ref="O55:U55" si="23">SUM(O44:O54)</f>
        <v>4</v>
      </c>
      <c r="P55" s="49">
        <f>SUM(P44:P54)</f>
        <v>4</v>
      </c>
      <c r="Q55" s="49">
        <f t="shared" si="23"/>
        <v>0</v>
      </c>
      <c r="R55" s="49">
        <f t="shared" si="23"/>
        <v>7</v>
      </c>
      <c r="S55" s="49">
        <f t="shared" si="23"/>
        <v>5</v>
      </c>
      <c r="T55" s="49">
        <f t="shared" si="23"/>
        <v>8</v>
      </c>
      <c r="U55" s="49">
        <f t="shared" si="23"/>
        <v>7</v>
      </c>
      <c r="V55" s="48">
        <f t="shared" si="11"/>
        <v>144.54545454545453</v>
      </c>
      <c r="W55" s="49">
        <f>SUM(W44:W54)</f>
        <v>117</v>
      </c>
      <c r="X55" s="52">
        <f t="shared" si="1"/>
        <v>0.29433962264150942</v>
      </c>
      <c r="Y55" s="49">
        <f>SUM(Y44:Y54)</f>
        <v>63</v>
      </c>
      <c r="Z55" s="52">
        <f t="shared" si="2"/>
        <v>0.23773584905660378</v>
      </c>
      <c r="AA55" s="53">
        <f t="shared" si="3"/>
        <v>0.5320754716981132</v>
      </c>
    </row>
    <row r="57" spans="1:27">
      <c r="A57" s="32" t="s">
        <v>39</v>
      </c>
      <c r="B57" s="2" t="s">
        <v>1</v>
      </c>
      <c r="C57" s="3" t="s">
        <v>2</v>
      </c>
      <c r="D57" s="3" t="s">
        <v>2</v>
      </c>
      <c r="E57" s="4" t="s">
        <v>3</v>
      </c>
      <c r="F57" s="4" t="s">
        <v>4</v>
      </c>
      <c r="G57" s="3" t="s">
        <v>5</v>
      </c>
      <c r="H57" s="3" t="s">
        <v>5</v>
      </c>
      <c r="I57" s="3" t="s">
        <v>6</v>
      </c>
      <c r="J57" s="3" t="s">
        <v>6</v>
      </c>
      <c r="K57" s="3" t="s">
        <v>7</v>
      </c>
      <c r="L57" s="3" t="s">
        <v>7</v>
      </c>
      <c r="M57" s="3" t="s">
        <v>8</v>
      </c>
      <c r="N57" s="3" t="s">
        <v>8</v>
      </c>
      <c r="O57" s="5" t="s">
        <v>9</v>
      </c>
      <c r="P57" s="5" t="s">
        <v>10</v>
      </c>
      <c r="Q57" s="5" t="s">
        <v>11</v>
      </c>
      <c r="R57" s="3">
        <v>50</v>
      </c>
      <c r="S57" s="3">
        <v>50</v>
      </c>
      <c r="T57" s="3" t="s">
        <v>38</v>
      </c>
      <c r="U57" s="3" t="s">
        <v>38</v>
      </c>
      <c r="V57" s="3" t="s">
        <v>12</v>
      </c>
      <c r="W57" s="2" t="s">
        <v>13</v>
      </c>
      <c r="X57" s="2" t="s">
        <v>14</v>
      </c>
      <c r="Y57" s="2" t="s">
        <v>15</v>
      </c>
      <c r="Z57" s="2" t="s">
        <v>14</v>
      </c>
      <c r="AA57" s="2" t="s">
        <v>16</v>
      </c>
    </row>
    <row r="58" spans="1:27">
      <c r="A58" s="35"/>
      <c r="B58" s="7"/>
      <c r="C58" s="3" t="s">
        <v>17</v>
      </c>
      <c r="D58" s="3" t="s">
        <v>23</v>
      </c>
      <c r="E58" s="8" t="s">
        <v>19</v>
      </c>
      <c r="F58" s="8" t="s">
        <v>20</v>
      </c>
      <c r="G58" s="3" t="s">
        <v>21</v>
      </c>
      <c r="H58" s="3" t="s">
        <v>22</v>
      </c>
      <c r="I58" s="3" t="s">
        <v>17</v>
      </c>
      <c r="J58" s="3" t="s">
        <v>23</v>
      </c>
      <c r="K58" s="3" t="s">
        <v>24</v>
      </c>
      <c r="L58" s="3" t="s">
        <v>25</v>
      </c>
      <c r="M58" s="3" t="s">
        <v>17</v>
      </c>
      <c r="N58" s="3" t="s">
        <v>23</v>
      </c>
      <c r="O58" s="9"/>
      <c r="P58" s="9"/>
      <c r="Q58" s="9"/>
      <c r="R58" s="37" t="s">
        <v>26</v>
      </c>
      <c r="S58" s="37" t="s">
        <v>27</v>
      </c>
      <c r="T58" s="37" t="s">
        <v>26</v>
      </c>
      <c r="U58" s="37" t="s">
        <v>27</v>
      </c>
      <c r="V58" s="38"/>
      <c r="W58" s="12"/>
      <c r="X58" s="12"/>
      <c r="Y58" s="11"/>
      <c r="Z58" s="11"/>
      <c r="AA58" s="11"/>
    </row>
    <row r="59" spans="1:27">
      <c r="A59" s="21"/>
      <c r="B59" s="84">
        <v>1</v>
      </c>
      <c r="C59" s="85">
        <v>135</v>
      </c>
      <c r="D59" s="85">
        <v>134</v>
      </c>
      <c r="E59" s="80">
        <v>5</v>
      </c>
      <c r="F59" s="81">
        <v>3</v>
      </c>
      <c r="G59" s="81">
        <v>88</v>
      </c>
      <c r="H59" s="81">
        <v>90</v>
      </c>
      <c r="I59" s="17">
        <f t="shared" ref="I59:I84" si="24">C59/F59</f>
        <v>45</v>
      </c>
      <c r="J59" s="17">
        <f t="shared" ref="J59:J84" si="25">D59/E59</f>
        <v>26.8</v>
      </c>
      <c r="K59" s="17">
        <f t="shared" ref="K59:K84" si="26">G59/F59</f>
        <v>29.333333333333332</v>
      </c>
      <c r="L59" s="17">
        <f>H59/E59</f>
        <v>18</v>
      </c>
      <c r="M59" s="18">
        <f t="shared" ref="M59:N84" si="27">C59/(G59/6)</f>
        <v>9.204545454545455</v>
      </c>
      <c r="N59" s="18">
        <f t="shared" si="27"/>
        <v>8.9333333333333336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6">
        <v>1</v>
      </c>
      <c r="U59" s="16">
        <v>1</v>
      </c>
      <c r="V59" s="15">
        <f t="shared" ref="V59:V84" si="28">C59/B59</f>
        <v>135</v>
      </c>
      <c r="W59" s="15">
        <v>8</v>
      </c>
      <c r="X59" s="19">
        <f t="shared" ref="X59:X71" si="29">W59*4/C59</f>
        <v>0.23703703703703705</v>
      </c>
      <c r="Y59" s="15">
        <v>6</v>
      </c>
      <c r="Z59" s="19">
        <f t="shared" ref="Z59:Z84" si="30">Y59*6/C59</f>
        <v>0.26666666666666666</v>
      </c>
      <c r="AA59" s="20">
        <f t="shared" ref="AA59:AA84" si="31">X59+Z59</f>
        <v>0.50370370370370376</v>
      </c>
    </row>
    <row r="60" spans="1:27">
      <c r="A60" s="21"/>
      <c r="B60" s="84">
        <v>1</v>
      </c>
      <c r="C60" s="85">
        <v>72</v>
      </c>
      <c r="D60" s="85">
        <v>184</v>
      </c>
      <c r="E60" s="80">
        <v>4</v>
      </c>
      <c r="F60" s="81">
        <v>10</v>
      </c>
      <c r="G60" s="81">
        <v>79</v>
      </c>
      <c r="H60" s="81">
        <v>120</v>
      </c>
      <c r="I60" s="17">
        <f t="shared" si="24"/>
        <v>7.2</v>
      </c>
      <c r="J60" s="17">
        <f t="shared" si="25"/>
        <v>46</v>
      </c>
      <c r="K60" s="17">
        <f t="shared" si="26"/>
        <v>7.9</v>
      </c>
      <c r="L60" s="17">
        <f t="shared" ref="L60:L70" si="32">H60/E60</f>
        <v>30</v>
      </c>
      <c r="M60" s="18">
        <f t="shared" si="27"/>
        <v>5.4683544303797467</v>
      </c>
      <c r="N60" s="18">
        <f t="shared" si="27"/>
        <v>9.1999999999999993</v>
      </c>
      <c r="O60" s="15">
        <v>0</v>
      </c>
      <c r="P60" s="15">
        <v>1</v>
      </c>
      <c r="Q60" s="15">
        <v>0</v>
      </c>
      <c r="R60" s="15">
        <v>0</v>
      </c>
      <c r="S60" s="15">
        <v>1</v>
      </c>
      <c r="T60" s="16">
        <v>0</v>
      </c>
      <c r="U60" s="16">
        <v>2</v>
      </c>
      <c r="V60" s="15">
        <f t="shared" si="28"/>
        <v>72</v>
      </c>
      <c r="W60" s="15">
        <v>5</v>
      </c>
      <c r="X60" s="19">
        <f t="shared" si="29"/>
        <v>0.27777777777777779</v>
      </c>
      <c r="Y60" s="15">
        <v>3</v>
      </c>
      <c r="Z60" s="19">
        <f t="shared" si="30"/>
        <v>0.25</v>
      </c>
      <c r="AA60" s="20">
        <f t="shared" si="31"/>
        <v>0.52777777777777779</v>
      </c>
    </row>
    <row r="61" spans="1:27">
      <c r="A61" s="21"/>
      <c r="B61" s="84">
        <v>1</v>
      </c>
      <c r="C61" s="86">
        <v>139</v>
      </c>
      <c r="D61" s="86">
        <v>140</v>
      </c>
      <c r="E61" s="82">
        <v>3</v>
      </c>
      <c r="F61" s="83">
        <v>6</v>
      </c>
      <c r="G61" s="83">
        <v>120</v>
      </c>
      <c r="H61" s="83">
        <v>114</v>
      </c>
      <c r="I61" s="17">
        <f t="shared" si="24"/>
        <v>23.166666666666668</v>
      </c>
      <c r="J61" s="17">
        <f t="shared" si="25"/>
        <v>46.666666666666664</v>
      </c>
      <c r="K61" s="17">
        <f t="shared" si="26"/>
        <v>20</v>
      </c>
      <c r="L61" s="17">
        <f t="shared" si="32"/>
        <v>38</v>
      </c>
      <c r="M61" s="18">
        <f t="shared" si="27"/>
        <v>6.95</v>
      </c>
      <c r="N61" s="18">
        <f t="shared" si="27"/>
        <v>7.3684210526315788</v>
      </c>
      <c r="O61" s="15">
        <v>0</v>
      </c>
      <c r="P61" s="15">
        <v>0</v>
      </c>
      <c r="Q61" s="15">
        <v>0</v>
      </c>
      <c r="R61" s="15">
        <v>0</v>
      </c>
      <c r="S61" s="15">
        <v>1</v>
      </c>
      <c r="T61" s="16">
        <v>1</v>
      </c>
      <c r="U61" s="70">
        <v>1</v>
      </c>
      <c r="V61" s="15">
        <f t="shared" si="28"/>
        <v>139</v>
      </c>
      <c r="W61" s="15">
        <v>6</v>
      </c>
      <c r="X61" s="19">
        <f t="shared" si="29"/>
        <v>0.17266187050359713</v>
      </c>
      <c r="Y61" s="15">
        <v>4</v>
      </c>
      <c r="Z61" s="19">
        <f t="shared" si="30"/>
        <v>0.17266187050359713</v>
      </c>
      <c r="AA61" s="20">
        <f t="shared" si="31"/>
        <v>0.34532374100719426</v>
      </c>
    </row>
    <row r="62" spans="1:27">
      <c r="A62" s="21"/>
      <c r="B62" s="84">
        <v>1</v>
      </c>
      <c r="C62" s="86">
        <v>175</v>
      </c>
      <c r="D62" s="86">
        <v>149</v>
      </c>
      <c r="E62" s="82">
        <v>9</v>
      </c>
      <c r="F62" s="83">
        <v>9</v>
      </c>
      <c r="G62" s="83">
        <v>120</v>
      </c>
      <c r="H62" s="83">
        <v>120</v>
      </c>
      <c r="I62" s="17">
        <f t="shared" si="24"/>
        <v>19.444444444444443</v>
      </c>
      <c r="J62" s="17">
        <f t="shared" si="25"/>
        <v>16.555555555555557</v>
      </c>
      <c r="K62" s="17">
        <f t="shared" si="26"/>
        <v>13.333333333333334</v>
      </c>
      <c r="L62" s="17">
        <f t="shared" si="32"/>
        <v>13.333333333333334</v>
      </c>
      <c r="M62" s="18">
        <f t="shared" si="27"/>
        <v>8.75</v>
      </c>
      <c r="N62" s="18">
        <f t="shared" si="27"/>
        <v>7.45</v>
      </c>
      <c r="O62" s="15">
        <v>1</v>
      </c>
      <c r="P62" s="15">
        <v>0</v>
      </c>
      <c r="Q62" s="15">
        <v>0</v>
      </c>
      <c r="R62" s="15">
        <v>1</v>
      </c>
      <c r="S62" s="15">
        <v>0</v>
      </c>
      <c r="T62" s="16">
        <v>1</v>
      </c>
      <c r="U62" s="16">
        <v>0</v>
      </c>
      <c r="V62" s="15">
        <f t="shared" si="28"/>
        <v>175</v>
      </c>
      <c r="W62" s="15">
        <v>16</v>
      </c>
      <c r="X62" s="19">
        <f t="shared" si="29"/>
        <v>0.36571428571428571</v>
      </c>
      <c r="Y62" s="15">
        <v>6</v>
      </c>
      <c r="Z62" s="19">
        <f t="shared" si="30"/>
        <v>0.20571428571428571</v>
      </c>
      <c r="AA62" s="20">
        <f t="shared" si="31"/>
        <v>0.5714285714285714</v>
      </c>
    </row>
    <row r="63" spans="1:27">
      <c r="A63" s="21"/>
      <c r="B63" s="84">
        <v>1</v>
      </c>
      <c r="C63" s="82">
        <v>152</v>
      </c>
      <c r="D63" s="82">
        <v>154</v>
      </c>
      <c r="E63" s="82">
        <v>3</v>
      </c>
      <c r="F63" s="83">
        <v>5</v>
      </c>
      <c r="G63" s="83">
        <v>120</v>
      </c>
      <c r="H63" s="83">
        <v>109</v>
      </c>
      <c r="I63" s="17">
        <f t="shared" si="24"/>
        <v>30.4</v>
      </c>
      <c r="J63" s="17">
        <f t="shared" si="25"/>
        <v>51.333333333333336</v>
      </c>
      <c r="K63" s="17">
        <f t="shared" si="26"/>
        <v>24</v>
      </c>
      <c r="L63" s="17">
        <f t="shared" si="32"/>
        <v>36.333333333333336</v>
      </c>
      <c r="M63" s="18">
        <f t="shared" si="27"/>
        <v>7.6</v>
      </c>
      <c r="N63" s="18">
        <f t="shared" si="27"/>
        <v>8.477064220183486</v>
      </c>
      <c r="O63" s="15">
        <v>1</v>
      </c>
      <c r="P63" s="15">
        <v>1</v>
      </c>
      <c r="Q63" s="15">
        <v>0</v>
      </c>
      <c r="R63" s="15">
        <v>1</v>
      </c>
      <c r="S63" s="15">
        <v>1</v>
      </c>
      <c r="T63" s="15">
        <v>0</v>
      </c>
      <c r="U63" s="15">
        <v>1</v>
      </c>
      <c r="V63" s="15">
        <f t="shared" si="28"/>
        <v>152</v>
      </c>
      <c r="W63" s="15">
        <v>9</v>
      </c>
      <c r="X63" s="19">
        <f t="shared" si="29"/>
        <v>0.23684210526315788</v>
      </c>
      <c r="Y63" s="15">
        <v>7</v>
      </c>
      <c r="Z63" s="19">
        <f t="shared" si="30"/>
        <v>0.27631578947368424</v>
      </c>
      <c r="AA63" s="20">
        <f t="shared" si="31"/>
        <v>0.51315789473684215</v>
      </c>
    </row>
    <row r="64" spans="1:27">
      <c r="A64" s="21"/>
      <c r="B64" s="84">
        <v>1</v>
      </c>
      <c r="C64" s="86">
        <v>136</v>
      </c>
      <c r="D64" s="82">
        <v>140</v>
      </c>
      <c r="E64" s="82">
        <v>3</v>
      </c>
      <c r="F64" s="83">
        <v>9</v>
      </c>
      <c r="G64" s="83">
        <v>120</v>
      </c>
      <c r="H64" s="83">
        <v>111</v>
      </c>
      <c r="I64" s="17">
        <f t="shared" si="24"/>
        <v>15.111111111111111</v>
      </c>
      <c r="J64" s="17">
        <f t="shared" si="25"/>
        <v>46.666666666666664</v>
      </c>
      <c r="K64" s="17">
        <f t="shared" si="26"/>
        <v>13.333333333333334</v>
      </c>
      <c r="L64" s="17">
        <f t="shared" si="32"/>
        <v>37</v>
      </c>
      <c r="M64" s="18">
        <f t="shared" si="27"/>
        <v>6.8</v>
      </c>
      <c r="N64" s="18">
        <f t="shared" si="27"/>
        <v>7.5675675675675675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2</v>
      </c>
      <c r="V64" s="15">
        <f t="shared" si="28"/>
        <v>136</v>
      </c>
      <c r="W64" s="15">
        <v>11</v>
      </c>
      <c r="X64" s="19">
        <f t="shared" si="29"/>
        <v>0.3235294117647059</v>
      </c>
      <c r="Y64" s="15">
        <v>4</v>
      </c>
      <c r="Z64" s="19">
        <f t="shared" si="30"/>
        <v>0.17647058823529413</v>
      </c>
      <c r="AA64" s="20">
        <f t="shared" si="31"/>
        <v>0.5</v>
      </c>
    </row>
    <row r="65" spans="1:27">
      <c r="A65" s="13"/>
      <c r="B65" s="84">
        <v>1</v>
      </c>
      <c r="C65" s="86">
        <v>127</v>
      </c>
      <c r="D65" s="86">
        <v>145</v>
      </c>
      <c r="E65" s="83">
        <v>10</v>
      </c>
      <c r="F65" s="83">
        <v>9</v>
      </c>
      <c r="G65" s="83">
        <v>120</v>
      </c>
      <c r="H65" s="83">
        <v>120</v>
      </c>
      <c r="I65" s="17">
        <f t="shared" si="24"/>
        <v>14.111111111111111</v>
      </c>
      <c r="J65" s="17">
        <f t="shared" si="25"/>
        <v>14.5</v>
      </c>
      <c r="K65" s="17">
        <f t="shared" si="26"/>
        <v>13.333333333333334</v>
      </c>
      <c r="L65" s="17">
        <f t="shared" si="32"/>
        <v>12</v>
      </c>
      <c r="M65" s="18">
        <f t="shared" si="27"/>
        <v>6.35</v>
      </c>
      <c r="N65" s="18">
        <f t="shared" si="27"/>
        <v>7.25</v>
      </c>
      <c r="O65" s="15">
        <v>0</v>
      </c>
      <c r="P65" s="15">
        <v>0</v>
      </c>
      <c r="Q65" s="15">
        <v>0</v>
      </c>
      <c r="R65" s="15">
        <v>1</v>
      </c>
      <c r="S65" s="15">
        <v>1</v>
      </c>
      <c r="T65" s="15">
        <v>0</v>
      </c>
      <c r="U65" s="15">
        <v>0</v>
      </c>
      <c r="V65" s="15">
        <f t="shared" si="28"/>
        <v>127</v>
      </c>
      <c r="W65" s="15">
        <v>7</v>
      </c>
      <c r="X65" s="19">
        <f t="shared" si="29"/>
        <v>0.22047244094488189</v>
      </c>
      <c r="Y65" s="15">
        <v>4</v>
      </c>
      <c r="Z65" s="19">
        <f t="shared" si="30"/>
        <v>0.1889763779527559</v>
      </c>
      <c r="AA65" s="20">
        <f t="shared" si="31"/>
        <v>0.40944881889763779</v>
      </c>
    </row>
    <row r="66" spans="1:27">
      <c r="A66" s="13"/>
      <c r="B66" s="84">
        <v>1</v>
      </c>
      <c r="C66" s="86">
        <v>132</v>
      </c>
      <c r="D66" s="86">
        <v>165</v>
      </c>
      <c r="E66" s="83">
        <v>9</v>
      </c>
      <c r="F66" s="83">
        <v>10</v>
      </c>
      <c r="G66" s="83">
        <v>115</v>
      </c>
      <c r="H66" s="83">
        <v>120</v>
      </c>
      <c r="I66" s="17">
        <f t="shared" si="24"/>
        <v>13.2</v>
      </c>
      <c r="J66" s="17">
        <f t="shared" si="25"/>
        <v>18.333333333333332</v>
      </c>
      <c r="K66" s="17">
        <f t="shared" si="26"/>
        <v>11.5</v>
      </c>
      <c r="L66" s="17">
        <f t="shared" si="32"/>
        <v>13.333333333333334</v>
      </c>
      <c r="M66" s="18">
        <f t="shared" si="27"/>
        <v>6.8869565217391298</v>
      </c>
      <c r="N66" s="18">
        <f t="shared" si="27"/>
        <v>8.25</v>
      </c>
      <c r="O66" s="15">
        <v>0</v>
      </c>
      <c r="P66" s="15">
        <v>1</v>
      </c>
      <c r="Q66" s="15">
        <v>0</v>
      </c>
      <c r="R66" s="15">
        <v>0</v>
      </c>
      <c r="S66" s="15">
        <v>1</v>
      </c>
      <c r="T66" s="15">
        <v>1</v>
      </c>
      <c r="U66" s="15">
        <v>1</v>
      </c>
      <c r="V66" s="15">
        <f t="shared" si="28"/>
        <v>132</v>
      </c>
      <c r="W66" s="15">
        <v>10</v>
      </c>
      <c r="X66" s="19">
        <v>0.03</v>
      </c>
      <c r="Y66" s="15">
        <v>3</v>
      </c>
      <c r="Z66" s="19">
        <f t="shared" si="30"/>
        <v>0.13636363636363635</v>
      </c>
      <c r="AA66" s="20">
        <f t="shared" si="31"/>
        <v>0.16636363636363635</v>
      </c>
    </row>
    <row r="67" spans="1:27">
      <c r="A67" s="13"/>
      <c r="B67" s="84">
        <v>1</v>
      </c>
      <c r="C67" s="86">
        <v>110</v>
      </c>
      <c r="D67" s="86">
        <v>109</v>
      </c>
      <c r="E67" s="83">
        <v>10</v>
      </c>
      <c r="F67" s="83">
        <v>3</v>
      </c>
      <c r="G67" s="83">
        <v>92</v>
      </c>
      <c r="H67" s="83">
        <v>110</v>
      </c>
      <c r="I67" s="17">
        <f t="shared" si="24"/>
        <v>36.666666666666664</v>
      </c>
      <c r="J67" s="17">
        <f t="shared" si="25"/>
        <v>10.9</v>
      </c>
      <c r="K67" s="17">
        <f t="shared" si="26"/>
        <v>30.666666666666668</v>
      </c>
      <c r="L67" s="17">
        <f t="shared" si="32"/>
        <v>11</v>
      </c>
      <c r="M67" s="18">
        <f t="shared" si="27"/>
        <v>7.1739130434782608</v>
      </c>
      <c r="N67" s="18">
        <f t="shared" si="27"/>
        <v>5.9454545454545462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1</v>
      </c>
      <c r="U67" s="15">
        <v>0</v>
      </c>
      <c r="V67" s="15">
        <f t="shared" si="28"/>
        <v>110</v>
      </c>
      <c r="W67" s="15">
        <v>10</v>
      </c>
      <c r="X67" s="19">
        <f t="shared" si="29"/>
        <v>0.36363636363636365</v>
      </c>
      <c r="Y67" s="15">
        <v>2</v>
      </c>
      <c r="Z67" s="19">
        <f t="shared" si="30"/>
        <v>0.10909090909090909</v>
      </c>
      <c r="AA67" s="20">
        <f t="shared" si="31"/>
        <v>0.47272727272727272</v>
      </c>
    </row>
    <row r="68" spans="1:27">
      <c r="B68" s="87">
        <v>1</v>
      </c>
      <c r="C68" s="88">
        <v>162</v>
      </c>
      <c r="D68" s="88">
        <v>181</v>
      </c>
      <c r="E68" s="39">
        <v>8</v>
      </c>
      <c r="F68" s="39">
        <v>10</v>
      </c>
      <c r="G68" s="39">
        <v>120</v>
      </c>
      <c r="H68" s="39">
        <v>120</v>
      </c>
      <c r="I68" s="17">
        <f t="shared" si="24"/>
        <v>16.2</v>
      </c>
      <c r="J68" s="17">
        <f t="shared" si="25"/>
        <v>22.625</v>
      </c>
      <c r="K68" s="17">
        <f t="shared" si="26"/>
        <v>12</v>
      </c>
      <c r="L68" s="17">
        <f t="shared" si="32"/>
        <v>15</v>
      </c>
      <c r="M68" s="18">
        <f t="shared" si="27"/>
        <v>8.1</v>
      </c>
      <c r="N68" s="18">
        <f t="shared" si="27"/>
        <v>9.0500000000000007</v>
      </c>
      <c r="O68" s="15">
        <v>1</v>
      </c>
      <c r="P68" s="15">
        <v>1</v>
      </c>
      <c r="Q68" s="15">
        <v>0</v>
      </c>
      <c r="R68" s="15">
        <v>1</v>
      </c>
      <c r="S68" s="15">
        <v>2</v>
      </c>
      <c r="T68" s="15">
        <v>0</v>
      </c>
      <c r="U68" s="15">
        <v>1</v>
      </c>
      <c r="V68" s="15">
        <f t="shared" si="28"/>
        <v>162</v>
      </c>
      <c r="W68" s="15">
        <v>15</v>
      </c>
      <c r="X68" s="19">
        <f t="shared" si="29"/>
        <v>0.37037037037037035</v>
      </c>
      <c r="Y68" s="15">
        <v>7</v>
      </c>
      <c r="Z68" s="19">
        <f t="shared" si="30"/>
        <v>0.25925925925925924</v>
      </c>
      <c r="AA68" s="20">
        <f t="shared" si="31"/>
        <v>0.62962962962962954</v>
      </c>
    </row>
    <row r="69" spans="1:27">
      <c r="B69" s="14"/>
      <c r="C69" s="39"/>
      <c r="D69" s="39"/>
      <c r="E69" s="39"/>
      <c r="F69" s="39"/>
      <c r="G69" s="39"/>
      <c r="H69" s="39"/>
      <c r="I69" s="17" t="e">
        <f t="shared" si="24"/>
        <v>#DIV/0!</v>
      </c>
      <c r="J69" s="17" t="e">
        <f t="shared" si="25"/>
        <v>#DIV/0!</v>
      </c>
      <c r="K69" s="17" t="e">
        <f t="shared" si="26"/>
        <v>#DIV/0!</v>
      </c>
      <c r="L69" s="17" t="e">
        <f t="shared" si="32"/>
        <v>#DIV/0!</v>
      </c>
      <c r="M69" s="18" t="e">
        <f t="shared" si="27"/>
        <v>#DIV/0!</v>
      </c>
      <c r="N69" s="18" t="e">
        <f t="shared" si="27"/>
        <v>#DIV/0!</v>
      </c>
      <c r="O69" s="15"/>
      <c r="P69" s="15"/>
      <c r="Q69" s="15"/>
      <c r="R69" s="15"/>
      <c r="S69" s="15"/>
      <c r="T69" s="15"/>
      <c r="U69" s="15"/>
      <c r="V69" s="15" t="e">
        <f t="shared" si="28"/>
        <v>#DIV/0!</v>
      </c>
      <c r="W69" s="15"/>
      <c r="X69" s="19" t="e">
        <f t="shared" si="29"/>
        <v>#DIV/0!</v>
      </c>
      <c r="Y69" s="15"/>
      <c r="Z69" s="19" t="e">
        <f t="shared" si="30"/>
        <v>#DIV/0!</v>
      </c>
      <c r="AA69" s="20" t="e">
        <f t="shared" si="31"/>
        <v>#DIV/0!</v>
      </c>
    </row>
    <row r="70" spans="1:27">
      <c r="B70" s="14"/>
      <c r="C70" s="39"/>
      <c r="D70" s="39"/>
      <c r="E70" s="39"/>
      <c r="F70" s="39"/>
      <c r="G70" s="39"/>
      <c r="H70" s="39"/>
      <c r="I70" s="17" t="e">
        <f t="shared" si="24"/>
        <v>#DIV/0!</v>
      </c>
      <c r="J70" s="17" t="e">
        <f t="shared" si="25"/>
        <v>#DIV/0!</v>
      </c>
      <c r="K70" s="17" t="e">
        <f t="shared" si="26"/>
        <v>#DIV/0!</v>
      </c>
      <c r="L70" s="17" t="e">
        <f t="shared" si="32"/>
        <v>#DIV/0!</v>
      </c>
      <c r="M70" s="18" t="e">
        <f t="shared" si="27"/>
        <v>#DIV/0!</v>
      </c>
      <c r="N70" s="18" t="e">
        <f t="shared" si="27"/>
        <v>#DIV/0!</v>
      </c>
      <c r="O70" s="15"/>
      <c r="P70" s="15"/>
      <c r="Q70" s="15"/>
      <c r="R70" s="15"/>
      <c r="S70" s="15"/>
      <c r="T70" s="15"/>
      <c r="U70" s="15"/>
      <c r="V70" s="15" t="e">
        <f t="shared" si="28"/>
        <v>#DIV/0!</v>
      </c>
      <c r="W70" s="15"/>
      <c r="X70" s="19" t="e">
        <f t="shared" si="29"/>
        <v>#DIV/0!</v>
      </c>
      <c r="Y70" s="15"/>
      <c r="Z70" s="19" t="e">
        <f t="shared" si="30"/>
        <v>#DIV/0!</v>
      </c>
      <c r="AA70" s="20" t="e">
        <f t="shared" si="31"/>
        <v>#DIV/0!</v>
      </c>
    </row>
    <row r="71" spans="1:27">
      <c r="A71" s="40" t="s">
        <v>30</v>
      </c>
      <c r="B71" s="48">
        <f t="shared" ref="B71:H71" si="33">SUM(B59:B70)</f>
        <v>10</v>
      </c>
      <c r="C71" s="66">
        <f t="shared" si="33"/>
        <v>1340</v>
      </c>
      <c r="D71" s="66">
        <f t="shared" si="33"/>
        <v>1501</v>
      </c>
      <c r="E71" s="66">
        <f t="shared" si="33"/>
        <v>64</v>
      </c>
      <c r="F71" s="66">
        <f t="shared" si="33"/>
        <v>74</v>
      </c>
      <c r="G71" s="66">
        <f t="shared" si="33"/>
        <v>1094</v>
      </c>
      <c r="H71" s="66">
        <f t="shared" si="33"/>
        <v>1134</v>
      </c>
      <c r="I71" s="50">
        <f t="shared" si="24"/>
        <v>18.108108108108109</v>
      </c>
      <c r="J71" s="50">
        <f t="shared" si="25"/>
        <v>23.453125</v>
      </c>
      <c r="K71" s="50">
        <f t="shared" si="26"/>
        <v>14.783783783783784</v>
      </c>
      <c r="L71" s="50">
        <f>H71/E71</f>
        <v>17.71875</v>
      </c>
      <c r="M71" s="51">
        <f t="shared" si="27"/>
        <v>7.3491773308957953</v>
      </c>
      <c r="N71" s="51">
        <f t="shared" si="27"/>
        <v>7.9417989417989414</v>
      </c>
      <c r="O71" s="49">
        <f t="shared" ref="O71:U71" si="34">SUM(O59:O70)</f>
        <v>3</v>
      </c>
      <c r="P71" s="49">
        <f>SUM(P59:P70)</f>
        <v>4</v>
      </c>
      <c r="Q71" s="49">
        <f t="shared" si="34"/>
        <v>0</v>
      </c>
      <c r="R71" s="49">
        <f t="shared" si="34"/>
        <v>4</v>
      </c>
      <c r="S71" s="49">
        <f t="shared" si="34"/>
        <v>7</v>
      </c>
      <c r="T71" s="49">
        <f t="shared" si="34"/>
        <v>5</v>
      </c>
      <c r="U71" s="49">
        <f t="shared" si="34"/>
        <v>9</v>
      </c>
      <c r="V71" s="48">
        <f t="shared" si="28"/>
        <v>134</v>
      </c>
      <c r="W71" s="49">
        <f>SUM(W59:W70)</f>
        <v>97</v>
      </c>
      <c r="X71" s="52">
        <f t="shared" si="29"/>
        <v>0.28955223880597014</v>
      </c>
      <c r="Y71" s="49">
        <f>SUM(Y59:Y70)</f>
        <v>46</v>
      </c>
      <c r="Z71" s="52">
        <f t="shared" si="30"/>
        <v>0.20597014925373133</v>
      </c>
      <c r="AA71" s="53">
        <f t="shared" si="31"/>
        <v>0.4955223880597015</v>
      </c>
    </row>
    <row r="72" spans="1:27">
      <c r="A72" s="41" t="s">
        <v>40</v>
      </c>
      <c r="B72" s="2" t="s">
        <v>1</v>
      </c>
      <c r="C72" s="3" t="s">
        <v>2</v>
      </c>
      <c r="D72" s="3" t="s">
        <v>2</v>
      </c>
      <c r="E72" s="4" t="s">
        <v>3</v>
      </c>
      <c r="F72" s="4" t="s">
        <v>4</v>
      </c>
      <c r="G72" s="3" t="s">
        <v>5</v>
      </c>
      <c r="H72" s="3" t="s">
        <v>5</v>
      </c>
      <c r="I72" s="3" t="s">
        <v>6</v>
      </c>
      <c r="J72" s="3" t="s">
        <v>6</v>
      </c>
      <c r="K72" s="3" t="s">
        <v>7</v>
      </c>
      <c r="L72" s="3" t="s">
        <v>7</v>
      </c>
      <c r="M72" s="3" t="s">
        <v>8</v>
      </c>
      <c r="N72" s="3" t="s">
        <v>8</v>
      </c>
      <c r="O72" s="5" t="s">
        <v>9</v>
      </c>
      <c r="P72" s="5" t="s">
        <v>10</v>
      </c>
      <c r="Q72" s="5" t="s">
        <v>11</v>
      </c>
      <c r="R72" s="3" t="s">
        <v>32</v>
      </c>
      <c r="S72" s="3" t="s">
        <v>33</v>
      </c>
      <c r="T72" s="3" t="s">
        <v>34</v>
      </c>
      <c r="U72" s="3" t="s">
        <v>35</v>
      </c>
      <c r="V72" s="3" t="s">
        <v>12</v>
      </c>
      <c r="W72" s="2" t="s">
        <v>13</v>
      </c>
      <c r="X72" s="2" t="s">
        <v>14</v>
      </c>
      <c r="Y72" s="2" t="s">
        <v>15</v>
      </c>
      <c r="Z72" s="2" t="s">
        <v>14</v>
      </c>
      <c r="AA72" s="2" t="s">
        <v>16</v>
      </c>
    </row>
    <row r="73" spans="1:27">
      <c r="A73" s="42"/>
      <c r="B73" s="7"/>
      <c r="C73" s="3" t="s">
        <v>17</v>
      </c>
      <c r="D73" s="3" t="s">
        <v>23</v>
      </c>
      <c r="E73" s="8" t="s">
        <v>19</v>
      </c>
      <c r="F73" s="8" t="s">
        <v>20</v>
      </c>
      <c r="G73" s="3" t="s">
        <v>21</v>
      </c>
      <c r="H73" s="3" t="s">
        <v>22</v>
      </c>
      <c r="I73" s="3" t="s">
        <v>17</v>
      </c>
      <c r="J73" s="3" t="s">
        <v>23</v>
      </c>
      <c r="K73" s="3" t="s">
        <v>24</v>
      </c>
      <c r="L73" s="3" t="s">
        <v>25</v>
      </c>
      <c r="M73" s="3" t="s">
        <v>17</v>
      </c>
      <c r="N73" s="3" t="s">
        <v>23</v>
      </c>
      <c r="O73" s="9"/>
      <c r="P73" s="9"/>
      <c r="Q73" s="9"/>
      <c r="R73" s="10"/>
      <c r="S73" s="10"/>
      <c r="T73" s="10"/>
      <c r="U73" s="10"/>
      <c r="V73" s="11"/>
      <c r="W73" s="12"/>
      <c r="X73" s="12"/>
      <c r="Y73" s="11"/>
      <c r="Z73" s="11"/>
      <c r="AA73" s="11"/>
    </row>
    <row r="74" spans="1:27">
      <c r="B74" s="22">
        <v>1</v>
      </c>
      <c r="C74" s="78">
        <v>154</v>
      </c>
      <c r="D74" s="78">
        <v>153</v>
      </c>
      <c r="E74" s="78">
        <v>10</v>
      </c>
      <c r="F74" s="39">
        <v>3</v>
      </c>
      <c r="G74" s="39">
        <v>111</v>
      </c>
      <c r="H74" s="39">
        <v>116</v>
      </c>
      <c r="I74" s="17">
        <f t="shared" si="24"/>
        <v>51.333333333333336</v>
      </c>
      <c r="J74" s="17">
        <f t="shared" si="25"/>
        <v>15.3</v>
      </c>
      <c r="K74" s="17">
        <f t="shared" si="26"/>
        <v>37</v>
      </c>
      <c r="L74" s="17">
        <f>H74/E74</f>
        <v>11.6</v>
      </c>
      <c r="M74" s="18">
        <f t="shared" si="27"/>
        <v>8.3243243243243246</v>
      </c>
      <c r="N74" s="18">
        <f t="shared" si="27"/>
        <v>7.9137931034482767</v>
      </c>
      <c r="O74" s="15">
        <v>1</v>
      </c>
      <c r="P74" s="15">
        <v>1</v>
      </c>
      <c r="Q74" s="16">
        <v>0</v>
      </c>
      <c r="R74" s="16">
        <v>1</v>
      </c>
      <c r="S74" s="16">
        <v>0</v>
      </c>
      <c r="T74" s="16">
        <v>1</v>
      </c>
      <c r="U74" s="16">
        <v>1</v>
      </c>
      <c r="V74" s="16">
        <f t="shared" si="28"/>
        <v>154</v>
      </c>
      <c r="W74" s="16">
        <v>17</v>
      </c>
      <c r="X74" s="19">
        <f t="shared" ref="X74:X84" si="35">W74*4/C74</f>
        <v>0.44155844155844154</v>
      </c>
      <c r="Y74" s="15">
        <v>4</v>
      </c>
      <c r="Z74" s="19">
        <f t="shared" si="30"/>
        <v>0.15584415584415584</v>
      </c>
      <c r="AA74" s="20">
        <f t="shared" si="31"/>
        <v>0.59740259740259738</v>
      </c>
    </row>
    <row r="75" spans="1:27">
      <c r="A75">
        <v>15</v>
      </c>
      <c r="B75" s="22">
        <v>1</v>
      </c>
      <c r="C75" s="78">
        <v>134</v>
      </c>
      <c r="D75" s="78">
        <v>135</v>
      </c>
      <c r="E75" s="78">
        <v>3</v>
      </c>
      <c r="F75" s="39">
        <v>5</v>
      </c>
      <c r="G75" s="39">
        <v>90</v>
      </c>
      <c r="H75" s="39">
        <v>88</v>
      </c>
      <c r="I75" s="17">
        <f t="shared" si="24"/>
        <v>26.8</v>
      </c>
      <c r="J75" s="17">
        <f t="shared" si="25"/>
        <v>45</v>
      </c>
      <c r="K75" s="17">
        <f t="shared" si="26"/>
        <v>18</v>
      </c>
      <c r="L75" s="17">
        <f t="shared" ref="L75:L84" si="36">H75/E75</f>
        <v>29.333333333333332</v>
      </c>
      <c r="M75" s="18">
        <f t="shared" si="27"/>
        <v>8.9333333333333336</v>
      </c>
      <c r="N75" s="18">
        <f t="shared" si="27"/>
        <v>9.204545454545455</v>
      </c>
      <c r="O75" s="15">
        <v>0</v>
      </c>
      <c r="P75" s="15">
        <v>0</v>
      </c>
      <c r="Q75" s="16">
        <v>0</v>
      </c>
      <c r="R75" s="16">
        <v>0</v>
      </c>
      <c r="S75" s="16">
        <v>0</v>
      </c>
      <c r="T75" s="16">
        <v>1</v>
      </c>
      <c r="U75" s="16">
        <v>1</v>
      </c>
      <c r="V75" s="16">
        <f t="shared" si="28"/>
        <v>134</v>
      </c>
      <c r="W75" s="16">
        <v>15</v>
      </c>
      <c r="X75" s="19">
        <f t="shared" si="35"/>
        <v>0.44776119402985076</v>
      </c>
      <c r="Y75" s="15">
        <v>1</v>
      </c>
      <c r="Z75" s="19">
        <f t="shared" si="30"/>
        <v>4.4776119402985072E-2</v>
      </c>
      <c r="AA75" s="20">
        <f t="shared" si="31"/>
        <v>0.49253731343283585</v>
      </c>
    </row>
    <row r="76" spans="1:27">
      <c r="A76" s="34"/>
      <c r="B76" s="22">
        <v>1</v>
      </c>
      <c r="C76" s="78">
        <v>134</v>
      </c>
      <c r="D76" s="78">
        <v>137</v>
      </c>
      <c r="E76" s="78">
        <v>1</v>
      </c>
      <c r="F76" s="39">
        <v>10</v>
      </c>
      <c r="G76" s="39">
        <v>120</v>
      </c>
      <c r="H76" s="39">
        <v>91</v>
      </c>
      <c r="I76" s="17">
        <f t="shared" si="24"/>
        <v>13.4</v>
      </c>
      <c r="J76" s="17">
        <f t="shared" si="25"/>
        <v>137</v>
      </c>
      <c r="K76" s="17">
        <f t="shared" si="26"/>
        <v>12</v>
      </c>
      <c r="L76" s="17">
        <f t="shared" si="36"/>
        <v>91</v>
      </c>
      <c r="M76" s="18">
        <f t="shared" si="27"/>
        <v>6.7</v>
      </c>
      <c r="N76" s="18">
        <f t="shared" si="27"/>
        <v>9.0329670329670328</v>
      </c>
      <c r="O76" s="15">
        <v>0</v>
      </c>
      <c r="P76" s="15">
        <v>0</v>
      </c>
      <c r="Q76" s="16">
        <v>0</v>
      </c>
      <c r="R76" s="16">
        <v>1</v>
      </c>
      <c r="S76" s="16">
        <v>1</v>
      </c>
      <c r="T76" s="16">
        <v>1</v>
      </c>
      <c r="U76" s="16">
        <v>1</v>
      </c>
      <c r="V76" s="16">
        <f t="shared" si="28"/>
        <v>134</v>
      </c>
      <c r="W76" s="16">
        <v>12</v>
      </c>
      <c r="X76" s="19">
        <f t="shared" si="35"/>
        <v>0.35820895522388058</v>
      </c>
      <c r="Y76" s="15">
        <v>2</v>
      </c>
      <c r="Z76" s="19">
        <f t="shared" si="30"/>
        <v>8.9552238805970144E-2</v>
      </c>
      <c r="AA76" s="20">
        <f t="shared" si="31"/>
        <v>0.44776119402985071</v>
      </c>
    </row>
    <row r="77" spans="1:27">
      <c r="B77" s="22">
        <v>1</v>
      </c>
      <c r="C77" s="43">
        <v>160</v>
      </c>
      <c r="D77" s="43">
        <v>172</v>
      </c>
      <c r="E77" s="43">
        <v>8</v>
      </c>
      <c r="F77" s="43">
        <v>6</v>
      </c>
      <c r="G77" s="43">
        <v>120</v>
      </c>
      <c r="H77" s="43">
        <v>120</v>
      </c>
      <c r="I77" s="17">
        <f t="shared" si="24"/>
        <v>26.666666666666668</v>
      </c>
      <c r="J77" s="17">
        <f t="shared" si="25"/>
        <v>21.5</v>
      </c>
      <c r="K77" s="17">
        <f t="shared" si="26"/>
        <v>20</v>
      </c>
      <c r="L77" s="17">
        <f t="shared" si="36"/>
        <v>15</v>
      </c>
      <c r="M77" s="18">
        <f t="shared" si="27"/>
        <v>8</v>
      </c>
      <c r="N77" s="18">
        <f t="shared" si="27"/>
        <v>8.6</v>
      </c>
      <c r="O77" s="15">
        <v>1</v>
      </c>
      <c r="P77" s="15">
        <v>1</v>
      </c>
      <c r="Q77" s="16">
        <v>0</v>
      </c>
      <c r="R77" s="16">
        <v>1</v>
      </c>
      <c r="S77" s="16">
        <v>0</v>
      </c>
      <c r="T77" s="16">
        <v>1</v>
      </c>
      <c r="U77" s="16">
        <v>0</v>
      </c>
      <c r="V77" s="16">
        <f t="shared" si="28"/>
        <v>160</v>
      </c>
      <c r="W77" s="16">
        <v>14</v>
      </c>
      <c r="X77" s="19">
        <f t="shared" si="35"/>
        <v>0.35</v>
      </c>
      <c r="Y77" s="15">
        <v>5</v>
      </c>
      <c r="Z77" s="19">
        <f t="shared" si="30"/>
        <v>0.1875</v>
      </c>
      <c r="AA77" s="20">
        <f t="shared" si="31"/>
        <v>0.53749999999999998</v>
      </c>
    </row>
    <row r="78" spans="1:27">
      <c r="B78" s="79">
        <v>1</v>
      </c>
      <c r="C78" s="43">
        <v>170</v>
      </c>
      <c r="D78" s="43">
        <v>170</v>
      </c>
      <c r="E78" s="43">
        <v>4</v>
      </c>
      <c r="F78" s="43">
        <v>9</v>
      </c>
      <c r="G78" s="43">
        <v>120</v>
      </c>
      <c r="H78" s="43">
        <v>120</v>
      </c>
      <c r="I78" s="17">
        <f t="shared" si="24"/>
        <v>18.888888888888889</v>
      </c>
      <c r="J78" s="17">
        <f t="shared" si="25"/>
        <v>42.5</v>
      </c>
      <c r="K78" s="17">
        <f t="shared" si="26"/>
        <v>13.333333333333334</v>
      </c>
      <c r="L78" s="17">
        <f t="shared" si="36"/>
        <v>30</v>
      </c>
      <c r="M78" s="18">
        <f t="shared" si="27"/>
        <v>8.5</v>
      </c>
      <c r="N78" s="18">
        <f t="shared" si="27"/>
        <v>8.5</v>
      </c>
      <c r="O78" s="15">
        <v>1</v>
      </c>
      <c r="P78" s="15">
        <v>1</v>
      </c>
      <c r="Q78" s="16">
        <v>0</v>
      </c>
      <c r="R78" s="16">
        <v>1</v>
      </c>
      <c r="S78" s="16">
        <v>2</v>
      </c>
      <c r="T78" s="16">
        <v>0</v>
      </c>
      <c r="U78" s="16">
        <v>1</v>
      </c>
      <c r="V78" s="16">
        <f t="shared" si="28"/>
        <v>170</v>
      </c>
      <c r="W78" s="16">
        <v>10</v>
      </c>
      <c r="X78" s="19">
        <f t="shared" si="35"/>
        <v>0.23529411764705882</v>
      </c>
      <c r="Y78" s="15">
        <v>5</v>
      </c>
      <c r="Z78" s="19">
        <f t="shared" si="30"/>
        <v>0.17647058823529413</v>
      </c>
      <c r="AA78" s="20">
        <f t="shared" si="31"/>
        <v>0.41176470588235292</v>
      </c>
    </row>
    <row r="79" spans="1:27">
      <c r="B79" s="33">
        <v>1</v>
      </c>
      <c r="C79" s="43">
        <v>134</v>
      </c>
      <c r="D79" s="43">
        <v>133</v>
      </c>
      <c r="E79" s="43">
        <v>9</v>
      </c>
      <c r="F79" s="43">
        <v>4</v>
      </c>
      <c r="G79" s="43">
        <v>99</v>
      </c>
      <c r="H79" s="43">
        <v>120</v>
      </c>
      <c r="I79" s="17">
        <f t="shared" si="24"/>
        <v>33.5</v>
      </c>
      <c r="J79" s="17">
        <f t="shared" si="25"/>
        <v>14.777777777777779</v>
      </c>
      <c r="K79" s="17">
        <f t="shared" si="26"/>
        <v>24.75</v>
      </c>
      <c r="L79" s="17">
        <f t="shared" si="36"/>
        <v>13.333333333333334</v>
      </c>
      <c r="M79" s="18">
        <f t="shared" si="27"/>
        <v>8.1212121212121211</v>
      </c>
      <c r="N79" s="18">
        <f t="shared" si="27"/>
        <v>6.65</v>
      </c>
      <c r="O79" s="15">
        <v>0</v>
      </c>
      <c r="P79" s="15">
        <v>0</v>
      </c>
      <c r="Q79" s="15">
        <v>0</v>
      </c>
      <c r="R79" s="15">
        <v>1</v>
      </c>
      <c r="S79" s="15">
        <v>0</v>
      </c>
      <c r="T79" s="16">
        <v>1</v>
      </c>
      <c r="U79" s="16">
        <v>0</v>
      </c>
      <c r="V79" s="16">
        <f t="shared" si="28"/>
        <v>134</v>
      </c>
      <c r="W79" s="16">
        <v>5</v>
      </c>
      <c r="X79" s="19">
        <f t="shared" si="35"/>
        <v>0.14925373134328357</v>
      </c>
      <c r="Y79" s="15">
        <v>10</v>
      </c>
      <c r="Z79" s="19">
        <f t="shared" si="30"/>
        <v>0.44776119402985076</v>
      </c>
      <c r="AA79" s="20">
        <f t="shared" si="31"/>
        <v>0.59701492537313428</v>
      </c>
    </row>
    <row r="80" spans="1:27">
      <c r="B80" s="14">
        <v>1</v>
      </c>
      <c r="C80" s="43">
        <v>152</v>
      </c>
      <c r="D80" s="43">
        <v>129</v>
      </c>
      <c r="E80" s="43">
        <v>9</v>
      </c>
      <c r="F80" s="43">
        <v>8</v>
      </c>
      <c r="G80" s="43">
        <v>120</v>
      </c>
      <c r="H80" s="43">
        <v>120</v>
      </c>
      <c r="I80" s="17">
        <f t="shared" si="24"/>
        <v>19</v>
      </c>
      <c r="J80" s="17">
        <f t="shared" si="25"/>
        <v>14.333333333333334</v>
      </c>
      <c r="K80" s="17">
        <f t="shared" si="26"/>
        <v>15</v>
      </c>
      <c r="L80" s="17">
        <f t="shared" si="36"/>
        <v>13.333333333333334</v>
      </c>
      <c r="M80" s="18">
        <f t="shared" si="27"/>
        <v>7.6</v>
      </c>
      <c r="N80" s="18">
        <f t="shared" si="27"/>
        <v>6.45</v>
      </c>
      <c r="O80" s="15">
        <v>1</v>
      </c>
      <c r="P80" s="15">
        <v>0</v>
      </c>
      <c r="Q80" s="15">
        <v>0</v>
      </c>
      <c r="R80" s="15">
        <v>1</v>
      </c>
      <c r="S80" s="15">
        <v>0</v>
      </c>
      <c r="T80" s="16">
        <v>2</v>
      </c>
      <c r="U80" s="16">
        <v>0</v>
      </c>
      <c r="V80" s="16">
        <f t="shared" si="28"/>
        <v>152</v>
      </c>
      <c r="W80" s="16">
        <v>7</v>
      </c>
      <c r="X80" s="19">
        <f t="shared" si="35"/>
        <v>0.18421052631578946</v>
      </c>
      <c r="Y80" s="15">
        <v>7</v>
      </c>
      <c r="Z80" s="19">
        <f t="shared" si="30"/>
        <v>0.27631578947368424</v>
      </c>
      <c r="AA80" s="20">
        <f t="shared" si="31"/>
        <v>0.46052631578947367</v>
      </c>
    </row>
    <row r="81" spans="1:27">
      <c r="B81" s="14">
        <v>1</v>
      </c>
      <c r="C81" s="43">
        <v>145</v>
      </c>
      <c r="D81" s="43">
        <v>127</v>
      </c>
      <c r="E81" s="43">
        <v>9</v>
      </c>
      <c r="F81" s="43">
        <v>10</v>
      </c>
      <c r="G81" s="43">
        <v>120</v>
      </c>
      <c r="H81" s="43">
        <v>120</v>
      </c>
      <c r="I81" s="17">
        <f t="shared" si="24"/>
        <v>14.5</v>
      </c>
      <c r="J81" s="17">
        <f t="shared" si="25"/>
        <v>14.111111111111111</v>
      </c>
      <c r="K81" s="17">
        <f t="shared" si="26"/>
        <v>12</v>
      </c>
      <c r="L81" s="17">
        <f t="shared" si="36"/>
        <v>13.333333333333334</v>
      </c>
      <c r="M81" s="18">
        <f t="shared" si="27"/>
        <v>7.25</v>
      </c>
      <c r="N81" s="18">
        <f t="shared" si="27"/>
        <v>6.35</v>
      </c>
      <c r="O81" s="15">
        <v>0</v>
      </c>
      <c r="P81" s="15">
        <v>0</v>
      </c>
      <c r="Q81" s="15">
        <v>0</v>
      </c>
      <c r="R81" s="15">
        <v>1</v>
      </c>
      <c r="S81" s="15">
        <v>1</v>
      </c>
      <c r="T81" s="16">
        <v>0</v>
      </c>
      <c r="U81" s="16">
        <v>0</v>
      </c>
      <c r="V81" s="16">
        <f t="shared" si="28"/>
        <v>145</v>
      </c>
      <c r="W81" s="16">
        <v>7</v>
      </c>
      <c r="X81" s="19">
        <f t="shared" si="35"/>
        <v>0.19310344827586207</v>
      </c>
      <c r="Y81" s="15">
        <v>7</v>
      </c>
      <c r="Z81" s="19">
        <f t="shared" si="30"/>
        <v>0.28965517241379313</v>
      </c>
      <c r="AA81" s="20">
        <f t="shared" si="31"/>
        <v>0.48275862068965519</v>
      </c>
    </row>
    <row r="82" spans="1:27">
      <c r="B82" s="14">
        <v>1</v>
      </c>
      <c r="C82" s="43">
        <v>166</v>
      </c>
      <c r="D82" s="43">
        <v>149</v>
      </c>
      <c r="E82" s="43">
        <v>9</v>
      </c>
      <c r="F82" s="43">
        <v>6</v>
      </c>
      <c r="G82" s="43">
        <v>120</v>
      </c>
      <c r="H82" s="43">
        <v>120</v>
      </c>
      <c r="I82" s="17">
        <f t="shared" si="24"/>
        <v>27.666666666666668</v>
      </c>
      <c r="J82" s="17">
        <f t="shared" si="25"/>
        <v>16.555555555555557</v>
      </c>
      <c r="K82" s="17">
        <f t="shared" si="26"/>
        <v>20</v>
      </c>
      <c r="L82" s="17">
        <f t="shared" si="36"/>
        <v>13.333333333333334</v>
      </c>
      <c r="M82" s="18">
        <f t="shared" si="27"/>
        <v>8.3000000000000007</v>
      </c>
      <c r="N82" s="18">
        <f t="shared" si="27"/>
        <v>7.45</v>
      </c>
      <c r="O82" s="15">
        <v>1</v>
      </c>
      <c r="P82" s="15">
        <v>0</v>
      </c>
      <c r="Q82" s="15">
        <v>0</v>
      </c>
      <c r="R82" s="15">
        <v>0</v>
      </c>
      <c r="S82" s="15">
        <v>1</v>
      </c>
      <c r="T82" s="16">
        <v>1</v>
      </c>
      <c r="U82" s="16">
        <v>0</v>
      </c>
      <c r="V82" s="16">
        <f t="shared" si="28"/>
        <v>166</v>
      </c>
      <c r="W82" s="16">
        <v>10</v>
      </c>
      <c r="X82" s="19">
        <f t="shared" si="35"/>
        <v>0.24096385542168675</v>
      </c>
      <c r="Y82" s="15">
        <v>4</v>
      </c>
      <c r="Z82" s="19">
        <f t="shared" si="30"/>
        <v>0.14457831325301204</v>
      </c>
      <c r="AA82" s="20">
        <f t="shared" si="31"/>
        <v>0.38554216867469882</v>
      </c>
    </row>
    <row r="83" spans="1:27">
      <c r="B83" s="14">
        <v>1</v>
      </c>
      <c r="C83" s="43">
        <v>113</v>
      </c>
      <c r="D83" s="43">
        <v>50</v>
      </c>
      <c r="E83" s="43">
        <v>2</v>
      </c>
      <c r="F83" s="43">
        <v>10</v>
      </c>
      <c r="G83" s="43">
        <v>117</v>
      </c>
      <c r="H83" s="43">
        <v>57</v>
      </c>
      <c r="I83" s="17">
        <f t="shared" si="24"/>
        <v>11.3</v>
      </c>
      <c r="J83" s="17">
        <f t="shared" si="25"/>
        <v>25</v>
      </c>
      <c r="K83" s="17">
        <f t="shared" si="26"/>
        <v>11.7</v>
      </c>
      <c r="L83" s="17">
        <f t="shared" si="36"/>
        <v>28.5</v>
      </c>
      <c r="M83" s="18">
        <f t="shared" si="27"/>
        <v>5.7948717948717947</v>
      </c>
      <c r="N83" s="18">
        <f t="shared" si="27"/>
        <v>5.2631578947368425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6">
        <v>0</v>
      </c>
      <c r="U83" s="16">
        <v>0</v>
      </c>
      <c r="V83" s="16">
        <f t="shared" si="28"/>
        <v>113</v>
      </c>
      <c r="W83" s="16">
        <v>6</v>
      </c>
      <c r="X83" s="19">
        <f t="shared" si="35"/>
        <v>0.21238938053097345</v>
      </c>
      <c r="Y83" s="15">
        <v>3</v>
      </c>
      <c r="Z83" s="19">
        <f t="shared" si="30"/>
        <v>0.15929203539823009</v>
      </c>
      <c r="AA83" s="20">
        <f t="shared" si="31"/>
        <v>0.37168141592920356</v>
      </c>
    </row>
    <row r="84" spans="1:27">
      <c r="A84" s="44" t="s">
        <v>30</v>
      </c>
      <c r="B84" s="48">
        <f t="shared" ref="B84:H84" si="37">SUM(B74:B83)</f>
        <v>10</v>
      </c>
      <c r="C84" s="65">
        <f t="shared" si="37"/>
        <v>1462</v>
      </c>
      <c r="D84" s="65">
        <f t="shared" si="37"/>
        <v>1355</v>
      </c>
      <c r="E84" s="65">
        <f t="shared" si="37"/>
        <v>64</v>
      </c>
      <c r="F84" s="65">
        <f t="shared" si="37"/>
        <v>71</v>
      </c>
      <c r="G84" s="65">
        <f t="shared" si="37"/>
        <v>1137</v>
      </c>
      <c r="H84" s="65">
        <f t="shared" si="37"/>
        <v>1072</v>
      </c>
      <c r="I84" s="50">
        <f t="shared" si="24"/>
        <v>20.591549295774648</v>
      </c>
      <c r="J84" s="50">
        <f t="shared" si="25"/>
        <v>21.171875</v>
      </c>
      <c r="K84" s="50">
        <f t="shared" si="26"/>
        <v>16.014084507042252</v>
      </c>
      <c r="L84" s="50">
        <f t="shared" si="36"/>
        <v>16.75</v>
      </c>
      <c r="M84" s="51">
        <f t="shared" si="27"/>
        <v>7.7150395778364116</v>
      </c>
      <c r="N84" s="51">
        <f t="shared" si="27"/>
        <v>7.5839552238805972</v>
      </c>
      <c r="O84" s="49">
        <f t="shared" ref="O84:U84" si="38">SUM(O74:O83)</f>
        <v>5</v>
      </c>
      <c r="P84" s="49">
        <f>SUM(P74:P83)</f>
        <v>3</v>
      </c>
      <c r="Q84" s="49">
        <f t="shared" si="38"/>
        <v>0</v>
      </c>
      <c r="R84" s="49">
        <f t="shared" si="38"/>
        <v>7</v>
      </c>
      <c r="S84" s="49">
        <f t="shared" si="38"/>
        <v>5</v>
      </c>
      <c r="T84" s="49">
        <f t="shared" si="38"/>
        <v>8</v>
      </c>
      <c r="U84" s="49">
        <f t="shared" si="38"/>
        <v>4</v>
      </c>
      <c r="V84" s="48">
        <f t="shared" si="28"/>
        <v>146.19999999999999</v>
      </c>
      <c r="W84" s="49">
        <f>SUM(W74:W83)</f>
        <v>103</v>
      </c>
      <c r="X84" s="52">
        <f t="shared" si="35"/>
        <v>0.28180574555403559</v>
      </c>
      <c r="Y84" s="49">
        <f>SUM(Y74:Y83)</f>
        <v>48</v>
      </c>
      <c r="Z84" s="52">
        <f t="shared" si="30"/>
        <v>0.19699042407660738</v>
      </c>
      <c r="AA84" s="53">
        <f t="shared" si="31"/>
        <v>0.47879616963064298</v>
      </c>
    </row>
    <row r="85" spans="1:27">
      <c r="B85" s="14"/>
      <c r="F85" s="45"/>
      <c r="I85" s="17"/>
      <c r="J85" s="17"/>
      <c r="K85" s="17"/>
      <c r="L85" s="17"/>
      <c r="M85" s="18"/>
      <c r="N85" s="18"/>
      <c r="O85" s="15"/>
      <c r="P85" s="15"/>
      <c r="Q85" s="15"/>
      <c r="R85" s="15"/>
      <c r="S85" s="15"/>
      <c r="T85" s="16"/>
      <c r="U85" s="16"/>
      <c r="V85" s="16"/>
      <c r="W85" s="16"/>
      <c r="X85" s="19"/>
      <c r="Y85" s="96">
        <v>51</v>
      </c>
      <c r="Z85" s="19"/>
      <c r="AA85" s="20"/>
    </row>
    <row r="86" spans="1:27">
      <c r="A86" s="46" t="s">
        <v>46</v>
      </c>
      <c r="B86" s="2" t="s">
        <v>1</v>
      </c>
      <c r="C86" s="3" t="s">
        <v>2</v>
      </c>
      <c r="D86" s="3" t="s">
        <v>2</v>
      </c>
      <c r="E86" s="4" t="s">
        <v>3</v>
      </c>
      <c r="F86" s="4" t="s">
        <v>4</v>
      </c>
      <c r="G86" s="3" t="s">
        <v>5</v>
      </c>
      <c r="H86" s="3" t="s">
        <v>5</v>
      </c>
      <c r="I86" s="3" t="s">
        <v>6</v>
      </c>
      <c r="J86" s="3" t="s">
        <v>6</v>
      </c>
      <c r="K86" s="3" t="s">
        <v>7</v>
      </c>
      <c r="L86" s="3" t="s">
        <v>7</v>
      </c>
      <c r="M86" s="3" t="s">
        <v>8</v>
      </c>
      <c r="N86" s="3" t="s">
        <v>8</v>
      </c>
      <c r="O86" s="5" t="s">
        <v>9</v>
      </c>
      <c r="P86" s="5" t="s">
        <v>10</v>
      </c>
      <c r="Q86" s="37" t="s">
        <v>11</v>
      </c>
      <c r="R86" s="3" t="s">
        <v>32</v>
      </c>
      <c r="S86" s="3" t="s">
        <v>33</v>
      </c>
      <c r="T86" s="3" t="s">
        <v>41</v>
      </c>
      <c r="U86" s="3" t="s">
        <v>42</v>
      </c>
      <c r="V86" s="3" t="s">
        <v>12</v>
      </c>
      <c r="W86" s="2" t="s">
        <v>13</v>
      </c>
      <c r="X86" s="2" t="s">
        <v>14</v>
      </c>
      <c r="Y86" s="2" t="s">
        <v>15</v>
      </c>
      <c r="Z86" s="2" t="s">
        <v>14</v>
      </c>
      <c r="AA86" s="2" t="s">
        <v>16</v>
      </c>
    </row>
    <row r="87" spans="1:27">
      <c r="A87" s="11"/>
      <c r="B87" s="7"/>
      <c r="C87" s="3" t="s">
        <v>17</v>
      </c>
      <c r="D87" s="3" t="s">
        <v>23</v>
      </c>
      <c r="E87" s="8" t="s">
        <v>19</v>
      </c>
      <c r="F87" s="8" t="s">
        <v>20</v>
      </c>
      <c r="G87" s="3" t="s">
        <v>21</v>
      </c>
      <c r="H87" s="3" t="s">
        <v>22</v>
      </c>
      <c r="I87" s="3" t="s">
        <v>17</v>
      </c>
      <c r="J87" s="3" t="s">
        <v>23</v>
      </c>
      <c r="K87" s="3" t="s">
        <v>24</v>
      </c>
      <c r="L87" s="3" t="s">
        <v>25</v>
      </c>
      <c r="M87" s="3" t="s">
        <v>17</v>
      </c>
      <c r="N87" s="3" t="s">
        <v>23</v>
      </c>
      <c r="O87" s="9"/>
      <c r="P87" s="9"/>
      <c r="Q87" s="11"/>
      <c r="R87" s="10"/>
      <c r="S87" s="10"/>
      <c r="T87" s="10"/>
      <c r="U87" s="10"/>
      <c r="V87" s="9" t="e">
        <f t="shared" ref="V87" si="39">C87/B87</f>
        <v>#VALUE!</v>
      </c>
      <c r="W87" s="9"/>
      <c r="X87" s="47" t="e">
        <f t="shared" ref="X87" si="40">W87*4/C87</f>
        <v>#VALUE!</v>
      </c>
      <c r="Y87" s="12"/>
      <c r="Z87" s="47" t="e">
        <f t="shared" ref="Z87" si="41">Y87*6/C87</f>
        <v>#VALUE!</v>
      </c>
      <c r="AA87" s="47" t="e">
        <f t="shared" ref="AA87" si="42">X87+Z87</f>
        <v>#VALUE!</v>
      </c>
    </row>
    <row r="88" spans="1:27">
      <c r="A88" s="54" t="s">
        <v>43</v>
      </c>
      <c r="B88" s="55">
        <v>10</v>
      </c>
      <c r="C88" s="55">
        <v>1466</v>
      </c>
      <c r="D88" s="55">
        <v>1625</v>
      </c>
      <c r="E88" s="55">
        <v>79</v>
      </c>
      <c r="F88" s="55">
        <v>56</v>
      </c>
      <c r="G88" s="55">
        <v>1118</v>
      </c>
      <c r="H88" s="55">
        <v>1253</v>
      </c>
      <c r="I88" s="56">
        <v>26.178571428571427</v>
      </c>
      <c r="J88" s="56">
        <v>20.569620253164558</v>
      </c>
      <c r="K88" s="56">
        <v>19.964285714285715</v>
      </c>
      <c r="L88" s="56">
        <v>15.860759493670885</v>
      </c>
      <c r="M88" s="57">
        <f t="shared" ref="M88:M94" si="43">C88/(G88/6)</f>
        <v>7.8676207513416809</v>
      </c>
      <c r="N88" s="57">
        <v>7.7813248204309655</v>
      </c>
      <c r="O88" s="58">
        <v>5</v>
      </c>
      <c r="P88" s="58">
        <v>5</v>
      </c>
      <c r="Q88" s="58">
        <v>1</v>
      </c>
      <c r="R88" s="58">
        <v>6</v>
      </c>
      <c r="S88" s="58">
        <v>5</v>
      </c>
      <c r="T88" s="59">
        <v>10</v>
      </c>
      <c r="U88" s="59">
        <v>7</v>
      </c>
      <c r="V88" s="59">
        <v>146.6</v>
      </c>
      <c r="W88" s="59">
        <v>99</v>
      </c>
      <c r="X88" s="60">
        <v>0.27012278308321963</v>
      </c>
      <c r="Y88" s="58">
        <v>64</v>
      </c>
      <c r="Z88" s="60">
        <v>0.26193724420190995</v>
      </c>
      <c r="AA88" s="60">
        <v>0.53206002728512958</v>
      </c>
    </row>
    <row r="89" spans="1:27">
      <c r="A89" s="61" t="s">
        <v>44</v>
      </c>
      <c r="B89" s="55">
        <v>10</v>
      </c>
      <c r="C89" s="55">
        <v>1462</v>
      </c>
      <c r="D89" s="55">
        <v>1355</v>
      </c>
      <c r="E89" s="55">
        <v>64</v>
      </c>
      <c r="F89" s="55">
        <v>71</v>
      </c>
      <c r="G89" s="55">
        <v>1137</v>
      </c>
      <c r="H89" s="55">
        <v>1072</v>
      </c>
      <c r="I89" s="56">
        <v>20.591549295774648</v>
      </c>
      <c r="J89" s="56">
        <v>21.171875</v>
      </c>
      <c r="K89" s="56">
        <v>16.014084507042252</v>
      </c>
      <c r="L89" s="56">
        <v>16.75</v>
      </c>
      <c r="M89" s="57">
        <f t="shared" si="43"/>
        <v>7.7150395778364116</v>
      </c>
      <c r="N89" s="57">
        <v>7.5839552238805972</v>
      </c>
      <c r="O89" s="58">
        <v>5</v>
      </c>
      <c r="P89" s="58">
        <v>3</v>
      </c>
      <c r="Q89" s="58">
        <v>0</v>
      </c>
      <c r="R89" s="58">
        <v>7</v>
      </c>
      <c r="S89" s="58">
        <v>5</v>
      </c>
      <c r="T89" s="59">
        <v>8</v>
      </c>
      <c r="U89" s="59">
        <v>4</v>
      </c>
      <c r="V89" s="59">
        <v>146.19999999999999</v>
      </c>
      <c r="W89" s="59">
        <v>103</v>
      </c>
      <c r="X89" s="60">
        <v>0.2872777017783858</v>
      </c>
      <c r="Y89" s="58">
        <v>48</v>
      </c>
      <c r="Z89" s="60">
        <v>0.20519835841313269</v>
      </c>
      <c r="AA89" s="60">
        <v>0.49247606019151846</v>
      </c>
    </row>
    <row r="90" spans="1:27">
      <c r="A90" s="61" t="s">
        <v>0</v>
      </c>
      <c r="B90" s="55">
        <v>9</v>
      </c>
      <c r="C90" s="55">
        <v>1418</v>
      </c>
      <c r="D90" s="55">
        <v>1430</v>
      </c>
      <c r="E90" s="55">
        <v>59</v>
      </c>
      <c r="F90" s="55">
        <v>63</v>
      </c>
      <c r="G90" s="55">
        <v>1048</v>
      </c>
      <c r="H90" s="55">
        <v>1054</v>
      </c>
      <c r="I90" s="56">
        <v>22.50793650793651</v>
      </c>
      <c r="J90" s="56">
        <v>24.237288135593221</v>
      </c>
      <c r="K90" s="56">
        <v>16.634920634920636</v>
      </c>
      <c r="L90" s="56">
        <v>17.864406779661017</v>
      </c>
      <c r="M90" s="57">
        <f t="shared" si="43"/>
        <v>8.1183206106870234</v>
      </c>
      <c r="N90" s="57">
        <v>8.140417457305503</v>
      </c>
      <c r="O90" s="58">
        <v>4</v>
      </c>
      <c r="P90" s="58">
        <v>5</v>
      </c>
      <c r="Q90" s="58">
        <v>2</v>
      </c>
      <c r="R90" s="58">
        <v>7</v>
      </c>
      <c r="S90" s="58">
        <v>5</v>
      </c>
      <c r="T90" s="59">
        <v>7</v>
      </c>
      <c r="U90" s="59">
        <v>10</v>
      </c>
      <c r="V90" s="59">
        <v>157.55555555555554</v>
      </c>
      <c r="W90" s="59">
        <v>130</v>
      </c>
      <c r="X90" s="60">
        <v>0.36671368124118475</v>
      </c>
      <c r="Y90" s="58">
        <v>45</v>
      </c>
      <c r="Z90" s="60">
        <v>0.19040902679830748</v>
      </c>
      <c r="AA90" s="60">
        <v>0.55712270803949226</v>
      </c>
    </row>
    <row r="91" spans="1:27">
      <c r="A91" s="54" t="s">
        <v>31</v>
      </c>
      <c r="B91" s="71">
        <v>9</v>
      </c>
      <c r="C91" s="9">
        <v>1341</v>
      </c>
      <c r="D91" s="9">
        <v>1313</v>
      </c>
      <c r="E91" s="9">
        <v>42</v>
      </c>
      <c r="F91" s="9">
        <v>68</v>
      </c>
      <c r="G91" s="9">
        <v>1026</v>
      </c>
      <c r="H91" s="9">
        <v>962</v>
      </c>
      <c r="I91" s="72">
        <v>19.720588235294116</v>
      </c>
      <c r="J91" s="72">
        <v>31.261904761904763</v>
      </c>
      <c r="K91" s="72">
        <v>15.088235294117647</v>
      </c>
      <c r="L91" s="72">
        <v>22.904761904761905</v>
      </c>
      <c r="M91" s="57">
        <f t="shared" si="43"/>
        <v>7.8421052631578947</v>
      </c>
      <c r="N91" s="72">
        <v>8.1891891891891895</v>
      </c>
      <c r="O91" s="59">
        <v>7</v>
      </c>
      <c r="P91" s="59">
        <v>7</v>
      </c>
      <c r="Q91" s="59">
        <v>0</v>
      </c>
      <c r="R91" s="59">
        <v>3</v>
      </c>
      <c r="S91" s="59">
        <v>7</v>
      </c>
      <c r="T91" s="59">
        <v>7</v>
      </c>
      <c r="U91" s="59">
        <v>8</v>
      </c>
      <c r="V91" s="71">
        <v>149</v>
      </c>
      <c r="W91" s="9">
        <v>103</v>
      </c>
      <c r="X91" s="73">
        <v>0.30723340790454884</v>
      </c>
      <c r="Y91" s="9">
        <v>58</v>
      </c>
      <c r="Z91" s="73">
        <v>0.25950782997762861</v>
      </c>
      <c r="AA91" s="73">
        <v>0.56674123788217745</v>
      </c>
    </row>
    <row r="92" spans="1:27">
      <c r="A92" s="54" t="s">
        <v>45</v>
      </c>
      <c r="B92" s="55">
        <v>11</v>
      </c>
      <c r="C92" s="55">
        <v>1590</v>
      </c>
      <c r="D92" s="55">
        <v>1393</v>
      </c>
      <c r="E92" s="55">
        <v>83</v>
      </c>
      <c r="F92" s="55">
        <v>59</v>
      </c>
      <c r="G92" s="55">
        <v>1217</v>
      </c>
      <c r="H92" s="55">
        <v>1165</v>
      </c>
      <c r="I92" s="56">
        <v>26.949152542372882</v>
      </c>
      <c r="J92" s="56">
        <v>16.783132530120483</v>
      </c>
      <c r="K92" s="56">
        <v>20.627118644067796</v>
      </c>
      <c r="L92" s="56">
        <v>14.036144578313253</v>
      </c>
      <c r="M92" s="57">
        <f t="shared" si="43"/>
        <v>7.838948233360723</v>
      </c>
      <c r="N92" s="57">
        <v>7.1742489270386267</v>
      </c>
      <c r="O92" s="58">
        <v>4</v>
      </c>
      <c r="P92" s="58">
        <v>4</v>
      </c>
      <c r="Q92" s="58">
        <v>0</v>
      </c>
      <c r="R92" s="58">
        <v>7</v>
      </c>
      <c r="S92" s="58">
        <v>5</v>
      </c>
      <c r="T92" s="59">
        <v>8</v>
      </c>
      <c r="U92" s="59">
        <v>7</v>
      </c>
      <c r="V92" s="59">
        <v>144.54545454545453</v>
      </c>
      <c r="W92" s="59">
        <v>117</v>
      </c>
      <c r="X92" s="60">
        <v>0.29433962264150942</v>
      </c>
      <c r="Y92" s="58">
        <v>63</v>
      </c>
      <c r="Z92" s="60">
        <v>0.23773584905660378</v>
      </c>
      <c r="AA92" s="60">
        <v>0.5320754716981132</v>
      </c>
    </row>
    <row r="93" spans="1:27">
      <c r="A93" s="61" t="s">
        <v>39</v>
      </c>
      <c r="B93" s="55">
        <v>10</v>
      </c>
      <c r="C93" s="55">
        <v>1340</v>
      </c>
      <c r="D93" s="55">
        <v>1501</v>
      </c>
      <c r="E93" s="55">
        <v>64</v>
      </c>
      <c r="F93" s="55">
        <v>74</v>
      </c>
      <c r="G93" s="55">
        <v>1094</v>
      </c>
      <c r="H93" s="55">
        <v>1134</v>
      </c>
      <c r="I93" s="56">
        <v>18.108108108108109</v>
      </c>
      <c r="J93" s="56">
        <v>23.453125</v>
      </c>
      <c r="K93" s="56">
        <v>14.783783783783784</v>
      </c>
      <c r="L93" s="56">
        <v>17.71875</v>
      </c>
      <c r="M93" s="57">
        <f t="shared" si="43"/>
        <v>7.3491773308957953</v>
      </c>
      <c r="N93" s="57">
        <v>7.9417989417989414</v>
      </c>
      <c r="O93" s="58">
        <v>3</v>
      </c>
      <c r="P93" s="58">
        <v>4</v>
      </c>
      <c r="Q93" s="58">
        <v>0</v>
      </c>
      <c r="R93" s="58">
        <v>4</v>
      </c>
      <c r="S93" s="58">
        <v>7</v>
      </c>
      <c r="T93" s="59">
        <v>5</v>
      </c>
      <c r="U93" s="59">
        <v>9</v>
      </c>
      <c r="V93" s="59">
        <v>134</v>
      </c>
      <c r="W93" s="59">
        <v>97</v>
      </c>
      <c r="X93" s="60">
        <v>0.28955223880597014</v>
      </c>
      <c r="Y93" s="58">
        <v>46</v>
      </c>
      <c r="Z93" s="60">
        <v>0.20597014925373133</v>
      </c>
      <c r="AA93" s="60">
        <v>0.4955223880597015</v>
      </c>
    </row>
    <row r="94" spans="1:27">
      <c r="A94" s="1" t="s">
        <v>30</v>
      </c>
      <c r="B94" s="5">
        <f t="shared" ref="B94:H94" si="44">SUM(B88:B93)</f>
        <v>59</v>
      </c>
      <c r="C94" s="89">
        <f t="shared" si="44"/>
        <v>8617</v>
      </c>
      <c r="D94" s="5">
        <f t="shared" si="44"/>
        <v>8617</v>
      </c>
      <c r="E94" s="5">
        <f t="shared" si="44"/>
        <v>391</v>
      </c>
      <c r="F94" s="5">
        <f t="shared" si="44"/>
        <v>391</v>
      </c>
      <c r="G94" s="89">
        <f t="shared" si="44"/>
        <v>6640</v>
      </c>
      <c r="H94" s="89">
        <f t="shared" si="44"/>
        <v>6640</v>
      </c>
      <c r="I94" s="90">
        <f>C94/F94</f>
        <v>22.038363171355499</v>
      </c>
      <c r="J94" s="90">
        <f>D94/E94</f>
        <v>22.038363171355499</v>
      </c>
      <c r="K94" s="90">
        <f>G94/F94</f>
        <v>16.982097186700766</v>
      </c>
      <c r="L94" s="90">
        <f>H94/E94</f>
        <v>16.982097186700766</v>
      </c>
      <c r="M94" s="91">
        <f t="shared" si="43"/>
        <v>7.78644578313253</v>
      </c>
      <c r="N94" s="92">
        <f>D94/(H94/6)</f>
        <v>7.78644578313253</v>
      </c>
      <c r="O94" s="5">
        <f>SUM(O88:O93)</f>
        <v>28</v>
      </c>
      <c r="P94" s="5">
        <f>SUM(P87:P93)</f>
        <v>28</v>
      </c>
      <c r="Q94" s="37">
        <f>SUM(Q88:Q93)</f>
        <v>3</v>
      </c>
      <c r="R94" s="5">
        <f>SUM(R88:R93)</f>
        <v>34</v>
      </c>
      <c r="S94" s="5">
        <f>SUM(S88:S93)</f>
        <v>34</v>
      </c>
      <c r="T94" s="5">
        <f>SUM(T88:T93)</f>
        <v>45</v>
      </c>
      <c r="U94" s="5">
        <f>SUM(U88:U93)</f>
        <v>45</v>
      </c>
      <c r="V94" s="93">
        <f>C94/B94</f>
        <v>146.05084745762713</v>
      </c>
      <c r="W94" s="5">
        <f>SUM(W88:W93)</f>
        <v>649</v>
      </c>
      <c r="X94" s="94">
        <f>W94*4/C94</f>
        <v>0.30126494139491705</v>
      </c>
      <c r="Y94" s="5">
        <f>SUM(Y88:Y93)</f>
        <v>324</v>
      </c>
      <c r="Z94" s="94">
        <f>Y94*6/C94</f>
        <v>0.22560055703841245</v>
      </c>
      <c r="AA94" s="95">
        <f t="shared" ref="AA94" si="45">X94+Z94</f>
        <v>0.52686549843332953</v>
      </c>
    </row>
    <row r="97" spans="2:27">
      <c r="B97" s="2" t="s">
        <v>1</v>
      </c>
      <c r="C97" s="3" t="s">
        <v>2</v>
      </c>
      <c r="D97" s="3" t="s">
        <v>2</v>
      </c>
      <c r="E97" s="4" t="s">
        <v>3</v>
      </c>
      <c r="F97" s="4" t="s">
        <v>4</v>
      </c>
      <c r="G97" s="3" t="s">
        <v>5</v>
      </c>
      <c r="H97" s="3" t="s">
        <v>5</v>
      </c>
      <c r="I97" s="3" t="s">
        <v>6</v>
      </c>
      <c r="J97" s="3" t="s">
        <v>6</v>
      </c>
      <c r="K97" s="3" t="s">
        <v>7</v>
      </c>
      <c r="L97" s="3" t="s">
        <v>7</v>
      </c>
      <c r="M97" s="3" t="s">
        <v>8</v>
      </c>
      <c r="N97" s="3" t="s">
        <v>8</v>
      </c>
      <c r="O97" s="5" t="s">
        <v>9</v>
      </c>
      <c r="P97" s="5" t="s">
        <v>10</v>
      </c>
      <c r="Q97" s="37" t="s">
        <v>11</v>
      </c>
      <c r="R97" s="3" t="s">
        <v>32</v>
      </c>
      <c r="S97" s="3" t="s">
        <v>33</v>
      </c>
      <c r="T97" s="3" t="s">
        <v>41</v>
      </c>
      <c r="U97" s="3" t="s">
        <v>42</v>
      </c>
      <c r="V97" s="3" t="s">
        <v>12</v>
      </c>
      <c r="W97" s="2" t="s">
        <v>13</v>
      </c>
      <c r="X97" s="2" t="s">
        <v>14</v>
      </c>
      <c r="Y97" s="2" t="s">
        <v>15</v>
      </c>
      <c r="Z97" s="2" t="s">
        <v>14</v>
      </c>
      <c r="AA97" s="2" t="s">
        <v>16</v>
      </c>
    </row>
    <row r="98" spans="2:27">
      <c r="B98" s="7"/>
      <c r="C98" s="3" t="s">
        <v>17</v>
      </c>
      <c r="D98" s="3" t="s">
        <v>23</v>
      </c>
      <c r="E98" s="8" t="s">
        <v>19</v>
      </c>
      <c r="F98" s="8" t="s">
        <v>20</v>
      </c>
      <c r="G98" s="3" t="s">
        <v>21</v>
      </c>
      <c r="H98" s="3" t="s">
        <v>22</v>
      </c>
      <c r="I98" s="3" t="s">
        <v>17</v>
      </c>
      <c r="J98" s="3" t="s">
        <v>23</v>
      </c>
      <c r="K98" s="3" t="s">
        <v>24</v>
      </c>
      <c r="L98" s="3" t="s">
        <v>25</v>
      </c>
      <c r="M98" s="3" t="s">
        <v>17</v>
      </c>
      <c r="N98" s="3" t="s">
        <v>23</v>
      </c>
      <c r="O98" s="9"/>
      <c r="P98" s="9"/>
      <c r="Q98" s="11"/>
      <c r="R98" s="10"/>
      <c r="S98" s="10"/>
      <c r="T98" s="10"/>
      <c r="U98" s="10"/>
      <c r="V98" s="9" t="e">
        <f t="shared" ref="V98" si="46">C98/B98</f>
        <v>#VALUE!</v>
      </c>
      <c r="W98" s="9"/>
      <c r="X98" s="47" t="e">
        <f t="shared" ref="X98" si="47">W98*4/C98</f>
        <v>#VALUE!</v>
      </c>
      <c r="Y98" s="12"/>
      <c r="Z98" s="47" t="e">
        <f t="shared" ref="Z98" si="48">Y98*6/C98</f>
        <v>#VALUE!</v>
      </c>
      <c r="AA98" s="47" t="e">
        <f t="shared" ref="AA98" si="49">X98+Z98</f>
        <v>#VALUE!</v>
      </c>
    </row>
    <row r="99" spans="2:27">
      <c r="B99" s="8">
        <v>59</v>
      </c>
      <c r="C99" s="75">
        <v>8617</v>
      </c>
      <c r="D99" s="8">
        <v>28</v>
      </c>
      <c r="E99" s="8">
        <v>3</v>
      </c>
      <c r="F99" s="8">
        <v>15</v>
      </c>
      <c r="G99" s="75">
        <v>14</v>
      </c>
      <c r="H99" s="75">
        <v>6640</v>
      </c>
      <c r="I99" s="67">
        <v>391</v>
      </c>
      <c r="J99" s="67">
        <v>7.78644578313253</v>
      </c>
      <c r="K99" s="67">
        <v>22.038363171355499</v>
      </c>
      <c r="L99" s="67">
        <v>146.05084745762713</v>
      </c>
      <c r="M99" s="68">
        <v>651</v>
      </c>
      <c r="N99" s="68">
        <v>326</v>
      </c>
      <c r="O99" s="8">
        <v>52.91864918184983</v>
      </c>
      <c r="P99" s="8">
        <v>30.219333874898457</v>
      </c>
      <c r="Q99" s="69">
        <v>22.699315306951377</v>
      </c>
      <c r="R99" s="8">
        <v>45</v>
      </c>
      <c r="S99" s="8">
        <v>33</v>
      </c>
      <c r="T99" s="8">
        <v>44</v>
      </c>
      <c r="U99" s="8">
        <v>44</v>
      </c>
      <c r="V99" s="62">
        <v>145.15789473684211</v>
      </c>
      <c r="W99" s="8">
        <v>651</v>
      </c>
      <c r="X99" s="63">
        <v>0.30215131737974377</v>
      </c>
      <c r="Y99" s="8">
        <v>326</v>
      </c>
      <c r="Z99" s="63">
        <v>0.22480058013052936</v>
      </c>
      <c r="AA99" s="64">
        <v>0.52695189751027316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2015-11-05T05:12:21Z</dcterms:created>
  <dcterms:modified xsi:type="dcterms:W3CDTF">2018-03-11T05:19:29Z</dcterms:modified>
</cp:coreProperties>
</file>