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60" yWindow="380" windowWidth="18370" windowHeight="70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153" i="1"/>
  <c r="J153"/>
  <c r="I153"/>
  <c r="G143"/>
  <c r="F143"/>
  <c r="E143"/>
  <c r="D143"/>
  <c r="C143"/>
  <c r="B143"/>
  <c r="G142"/>
  <c r="G141"/>
  <c r="G140"/>
  <c r="F140"/>
  <c r="D140"/>
  <c r="G139"/>
  <c r="G138"/>
  <c r="G137"/>
  <c r="F137"/>
  <c r="D137"/>
  <c r="B152"/>
  <c r="D152" l="1"/>
  <c r="F152" s="1"/>
  <c r="O77" l="1"/>
  <c r="N77"/>
  <c r="L77"/>
  <c r="M114"/>
  <c r="J114"/>
  <c r="K114"/>
  <c r="G114"/>
  <c r="F114"/>
  <c r="D114"/>
  <c r="E114"/>
  <c r="B114"/>
  <c r="C114"/>
  <c r="K96"/>
  <c r="M96"/>
  <c r="J96"/>
  <c r="O80"/>
  <c r="O79"/>
  <c r="O78"/>
  <c r="O76"/>
  <c r="O75"/>
  <c r="O74"/>
  <c r="N74"/>
  <c r="L74"/>
  <c r="E96"/>
  <c r="B96"/>
  <c r="C96"/>
  <c r="M80"/>
  <c r="N80" s="1"/>
  <c r="K80"/>
  <c r="J80"/>
  <c r="E46"/>
  <c r="F45"/>
  <c r="G45"/>
  <c r="C46"/>
  <c r="D45"/>
  <c r="B46"/>
  <c r="L96"/>
  <c r="M133"/>
  <c r="J133"/>
  <c r="K133"/>
  <c r="O132"/>
  <c r="N132"/>
  <c r="L132"/>
  <c r="O131"/>
  <c r="N131"/>
  <c r="L131"/>
  <c r="O130"/>
  <c r="N130"/>
  <c r="L130"/>
  <c r="L129"/>
  <c r="O128"/>
  <c r="N128"/>
  <c r="L128"/>
  <c r="O127"/>
  <c r="N127"/>
  <c r="L127"/>
  <c r="O126"/>
  <c r="N126"/>
  <c r="L126"/>
  <c r="O125"/>
  <c r="N125"/>
  <c r="L125"/>
  <c r="N124"/>
  <c r="L124"/>
  <c r="N123"/>
  <c r="L123"/>
  <c r="N122"/>
  <c r="L122"/>
  <c r="N121"/>
  <c r="L121"/>
  <c r="N120"/>
  <c r="L120"/>
  <c r="E133"/>
  <c r="B133"/>
  <c r="C133"/>
  <c r="G132"/>
  <c r="F132"/>
  <c r="D132"/>
  <c r="G131"/>
  <c r="F131"/>
  <c r="D131"/>
  <c r="G130"/>
  <c r="F130"/>
  <c r="D130"/>
  <c r="D129"/>
  <c r="G128"/>
  <c r="F128"/>
  <c r="D128"/>
  <c r="G127"/>
  <c r="F127"/>
  <c r="D127"/>
  <c r="G126"/>
  <c r="F126"/>
  <c r="D126"/>
  <c r="G125"/>
  <c r="F125"/>
  <c r="D125"/>
  <c r="F124"/>
  <c r="D124"/>
  <c r="F122"/>
  <c r="D122"/>
  <c r="F120"/>
  <c r="D120"/>
  <c r="D101"/>
  <c r="F101"/>
  <c r="D102"/>
  <c r="F102"/>
  <c r="D103"/>
  <c r="F103"/>
  <c r="D104"/>
  <c r="F104"/>
  <c r="D105"/>
  <c r="F105"/>
  <c r="D106"/>
  <c r="F106"/>
  <c r="D107"/>
  <c r="F107"/>
  <c r="D108"/>
  <c r="F108"/>
  <c r="D109"/>
  <c r="F109"/>
  <c r="D110"/>
  <c r="F110"/>
  <c r="D111"/>
  <c r="F111"/>
  <c r="D112"/>
  <c r="F112"/>
  <c r="D113"/>
  <c r="F113"/>
  <c r="L80" l="1"/>
  <c r="N96"/>
  <c r="O96" s="1"/>
  <c r="N133"/>
  <c r="O133" s="1"/>
  <c r="O120"/>
  <c r="O123"/>
  <c r="O121"/>
  <c r="L133"/>
  <c r="O122"/>
  <c r="O124"/>
  <c r="F133"/>
  <c r="D133"/>
  <c r="G120"/>
  <c r="G124"/>
  <c r="G122"/>
  <c r="G101"/>
  <c r="G133" l="1"/>
  <c r="N114" l="1"/>
  <c r="O113"/>
  <c r="N113"/>
  <c r="L113"/>
  <c r="O112"/>
  <c r="N112"/>
  <c r="L112"/>
  <c r="O111"/>
  <c r="N111"/>
  <c r="L111"/>
  <c r="L110"/>
  <c r="O109"/>
  <c r="N109"/>
  <c r="L109"/>
  <c r="O108"/>
  <c r="N108"/>
  <c r="L108"/>
  <c r="O107"/>
  <c r="N107"/>
  <c r="L107"/>
  <c r="O106"/>
  <c r="N106"/>
  <c r="L106"/>
  <c r="N105"/>
  <c r="L105"/>
  <c r="N104"/>
  <c r="L104"/>
  <c r="O103"/>
  <c r="N103"/>
  <c r="L103"/>
  <c r="N102"/>
  <c r="L102"/>
  <c r="N101"/>
  <c r="L101"/>
  <c r="G113"/>
  <c r="G112"/>
  <c r="G111"/>
  <c r="G110"/>
  <c r="G109"/>
  <c r="G108"/>
  <c r="G107"/>
  <c r="G106"/>
  <c r="G105"/>
  <c r="G104"/>
  <c r="G103"/>
  <c r="G102"/>
  <c r="D96" l="1"/>
  <c r="F96"/>
  <c r="G96" s="1"/>
  <c r="L114"/>
  <c r="O114" s="1"/>
  <c r="O102"/>
  <c r="O101"/>
  <c r="O104"/>
  <c r="O105"/>
  <c r="B10" l="1"/>
  <c r="J10"/>
  <c r="B22"/>
  <c r="J22"/>
  <c r="B34"/>
  <c r="J34"/>
  <c r="J45"/>
  <c r="B58"/>
  <c r="B79"/>
  <c r="F79" s="1"/>
  <c r="D4"/>
  <c r="F95"/>
  <c r="D95"/>
  <c r="F94"/>
  <c r="D94"/>
  <c r="F93"/>
  <c r="D93"/>
  <c r="F92"/>
  <c r="D92"/>
  <c r="F91"/>
  <c r="D91"/>
  <c r="F90"/>
  <c r="D90"/>
  <c r="F89"/>
  <c r="D89"/>
  <c r="F88"/>
  <c r="D88"/>
  <c r="F87"/>
  <c r="D87"/>
  <c r="F86"/>
  <c r="D86"/>
  <c r="F85"/>
  <c r="D85"/>
  <c r="F84"/>
  <c r="D84"/>
  <c r="F83"/>
  <c r="D83"/>
  <c r="E79"/>
  <c r="C79"/>
  <c r="G78"/>
  <c r="F78"/>
  <c r="D78"/>
  <c r="G77"/>
  <c r="F77"/>
  <c r="D77"/>
  <c r="G76"/>
  <c r="F76"/>
  <c r="D76"/>
  <c r="G75"/>
  <c r="F75"/>
  <c r="D75"/>
  <c r="G74"/>
  <c r="F74"/>
  <c r="D74"/>
  <c r="G73"/>
  <c r="F73"/>
  <c r="D73"/>
  <c r="O69"/>
  <c r="N69"/>
  <c r="L69"/>
  <c r="O68"/>
  <c r="N68"/>
  <c r="L68"/>
  <c r="O67"/>
  <c r="N67"/>
  <c r="L67"/>
  <c r="O66"/>
  <c r="N66"/>
  <c r="L66"/>
  <c r="O65"/>
  <c r="N65"/>
  <c r="L65"/>
  <c r="O64"/>
  <c r="N64"/>
  <c r="L64"/>
  <c r="O63"/>
  <c r="N63"/>
  <c r="L63"/>
  <c r="E69"/>
  <c r="F69" s="1"/>
  <c r="C69"/>
  <c r="D69" s="1"/>
  <c r="G68"/>
  <c r="F68"/>
  <c r="D68"/>
  <c r="G67"/>
  <c r="F67"/>
  <c r="D67"/>
  <c r="G66"/>
  <c r="F66"/>
  <c r="D66"/>
  <c r="G65"/>
  <c r="F65"/>
  <c r="D65"/>
  <c r="G64"/>
  <c r="F64"/>
  <c r="D64"/>
  <c r="G63"/>
  <c r="F63"/>
  <c r="D63"/>
  <c r="L58"/>
  <c r="L57"/>
  <c r="L56"/>
  <c r="L55"/>
  <c r="L54"/>
  <c r="L53"/>
  <c r="O52"/>
  <c r="N52"/>
  <c r="L52"/>
  <c r="E58"/>
  <c r="C58"/>
  <c r="G57"/>
  <c r="F57"/>
  <c r="D57"/>
  <c r="G56"/>
  <c r="F56"/>
  <c r="D56"/>
  <c r="G55"/>
  <c r="F55"/>
  <c r="D55"/>
  <c r="G54"/>
  <c r="F54"/>
  <c r="D54"/>
  <c r="G53"/>
  <c r="F53"/>
  <c r="D53"/>
  <c r="G52"/>
  <c r="F52"/>
  <c r="D52"/>
  <c r="M45"/>
  <c r="K45"/>
  <c r="O44"/>
  <c r="N44"/>
  <c r="L44"/>
  <c r="O43"/>
  <c r="N43"/>
  <c r="L43"/>
  <c r="O42"/>
  <c r="N42"/>
  <c r="L42"/>
  <c r="O41"/>
  <c r="N41"/>
  <c r="L41"/>
  <c r="O40"/>
  <c r="N40"/>
  <c r="L40"/>
  <c r="O39"/>
  <c r="N39"/>
  <c r="L39"/>
  <c r="G44"/>
  <c r="F44"/>
  <c r="D44"/>
  <c r="G43"/>
  <c r="F43"/>
  <c r="D43"/>
  <c r="G42"/>
  <c r="F42"/>
  <c r="D42"/>
  <c r="G41"/>
  <c r="F41"/>
  <c r="D41"/>
  <c r="G40"/>
  <c r="F40"/>
  <c r="D40"/>
  <c r="G39"/>
  <c r="F39"/>
  <c r="D39"/>
  <c r="M34"/>
  <c r="K34"/>
  <c r="O33"/>
  <c r="N33"/>
  <c r="L33"/>
  <c r="O32"/>
  <c r="N32"/>
  <c r="L32"/>
  <c r="O31"/>
  <c r="N31"/>
  <c r="L31"/>
  <c r="O30"/>
  <c r="N30"/>
  <c r="L30"/>
  <c r="O29"/>
  <c r="N29"/>
  <c r="L29"/>
  <c r="O28"/>
  <c r="N28"/>
  <c r="L28"/>
  <c r="E34"/>
  <c r="C34"/>
  <c r="F33"/>
  <c r="D33"/>
  <c r="F32"/>
  <c r="D32"/>
  <c r="F31"/>
  <c r="D31"/>
  <c r="F30"/>
  <c r="D30"/>
  <c r="F29"/>
  <c r="D29"/>
  <c r="F28"/>
  <c r="D28"/>
  <c r="M22"/>
  <c r="K22"/>
  <c r="N21"/>
  <c r="L21"/>
  <c r="N20"/>
  <c r="L20"/>
  <c r="N19"/>
  <c r="L19"/>
  <c r="N18"/>
  <c r="L18"/>
  <c r="N17"/>
  <c r="L17"/>
  <c r="N16"/>
  <c r="L16"/>
  <c r="E22"/>
  <c r="C22"/>
  <c r="F21"/>
  <c r="D21"/>
  <c r="F20"/>
  <c r="D20"/>
  <c r="F19"/>
  <c r="D19"/>
  <c r="F18"/>
  <c r="D18"/>
  <c r="F17"/>
  <c r="D17"/>
  <c r="F16"/>
  <c r="D16"/>
  <c r="M10"/>
  <c r="K10"/>
  <c r="N9"/>
  <c r="L9"/>
  <c r="N8"/>
  <c r="L8"/>
  <c r="N7"/>
  <c r="L7"/>
  <c r="N6"/>
  <c r="L6"/>
  <c r="N5"/>
  <c r="L5"/>
  <c r="N4"/>
  <c r="L4"/>
  <c r="E10"/>
  <c r="C10"/>
  <c r="F9"/>
  <c r="D9"/>
  <c r="F8"/>
  <c r="D8"/>
  <c r="F7"/>
  <c r="D7"/>
  <c r="F6"/>
  <c r="D6"/>
  <c r="F5"/>
  <c r="D5"/>
  <c r="F4"/>
  <c r="L34" l="1"/>
  <c r="G19"/>
  <c r="G21"/>
  <c r="F34"/>
  <c r="G32"/>
  <c r="L10"/>
  <c r="D58"/>
  <c r="G20"/>
  <c r="O17"/>
  <c r="G79"/>
  <c r="N10"/>
  <c r="G69"/>
  <c r="O4"/>
  <c r="G7"/>
  <c r="G8"/>
  <c r="O5"/>
  <c r="O16"/>
  <c r="G29"/>
  <c r="G6"/>
  <c r="O19"/>
  <c r="G28"/>
  <c r="F58"/>
  <c r="G46"/>
  <c r="G84"/>
  <c r="G5"/>
  <c r="G16"/>
  <c r="O18"/>
  <c r="L22"/>
  <c r="O45"/>
  <c r="G30"/>
  <c r="G31"/>
  <c r="G33"/>
  <c r="O21"/>
  <c r="G4"/>
  <c r="G58"/>
  <c r="O20"/>
  <c r="G9"/>
  <c r="O9"/>
  <c r="G18"/>
  <c r="O34"/>
  <c r="O8"/>
  <c r="G17"/>
  <c r="O6"/>
  <c r="O7"/>
  <c r="D79"/>
  <c r="N45"/>
  <c r="F10"/>
  <c r="D22"/>
  <c r="F46"/>
  <c r="N22"/>
  <c r="N34"/>
  <c r="L45"/>
  <c r="D10"/>
  <c r="G10" s="1"/>
  <c r="D34"/>
  <c r="D46"/>
  <c r="F22"/>
  <c r="O10" l="1"/>
  <c r="G34"/>
  <c r="G22"/>
  <c r="O22"/>
</calcChain>
</file>

<file path=xl/sharedStrings.xml><?xml version="1.0" encoding="utf-8"?>
<sst xmlns="http://schemas.openxmlformats.org/spreadsheetml/2006/main" count="400" uniqueCount="33">
  <si>
    <t>2005/06</t>
  </si>
  <si>
    <t>Team</t>
  </si>
  <si>
    <t>Runs</t>
  </si>
  <si>
    <t>Fours</t>
  </si>
  <si>
    <t xml:space="preserve">Four </t>
  </si>
  <si>
    <t>Sixes</t>
  </si>
  <si>
    <t>% of runs</t>
  </si>
  <si>
    <t>%</t>
  </si>
  <si>
    <t>Auckland</t>
  </si>
  <si>
    <t>Canterbury</t>
  </si>
  <si>
    <t>CD</t>
  </si>
  <si>
    <t>ND</t>
  </si>
  <si>
    <t>Otago</t>
  </si>
  <si>
    <t>Wellington</t>
  </si>
  <si>
    <t>Total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</si>
  <si>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</si>
  <si>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</si>
  <si>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</si>
  <si>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</si>
  <si>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</si>
  <si>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</si>
  <si>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</si>
  <si>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</si>
  <si>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</si>
  <si>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</si>
  <si>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</si>
  <si>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</si>
  <si>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Central</t>
  </si>
  <si>
    <t>Northern</t>
  </si>
  <si>
    <t>13 seasons</t>
  </si>
  <si>
    <t>Four %</t>
  </si>
  <si>
    <t>S Africa</t>
  </si>
  <si>
    <t>13 years</t>
  </si>
</sst>
</file>

<file path=xl/styles.xml><?xml version="1.0" encoding="utf-8"?>
<styleSheet xmlns="http://schemas.openxmlformats.org/spreadsheetml/2006/main">
  <fonts count="15">
    <font>
      <sz val="11"/>
      <color theme="1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b/>
      <sz val="11"/>
      <name val="Times New Roman"/>
      <family val="1"/>
    </font>
    <font>
      <sz val="8"/>
      <color theme="1"/>
      <name val="Times New Roman"/>
      <family val="1"/>
    </font>
    <font>
      <b/>
      <sz val="9"/>
      <name val="Times New Roman"/>
      <family val="1"/>
    </font>
    <font>
      <sz val="8"/>
      <color theme="1"/>
      <name val="Arial"/>
      <family val="2"/>
    </font>
    <font>
      <b/>
      <sz val="8"/>
      <name val="Times New Roman"/>
      <family val="1"/>
    </font>
    <font>
      <b/>
      <sz val="10"/>
      <color theme="1"/>
      <name val="Times New Roman"/>
      <family val="1"/>
    </font>
    <font>
      <b/>
      <sz val="9"/>
      <name val="Arial"/>
      <family val="2"/>
    </font>
    <font>
      <sz val="9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0" fillId="0" borderId="0" xfId="0" applyBorder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10" fontId="2" fillId="0" borderId="1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0" fillId="0" borderId="0" xfId="0" applyFill="1"/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1" fontId="4" fillId="0" borderId="0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10" fontId="3" fillId="0" borderId="1" xfId="0" applyNumberFormat="1" applyFont="1" applyFill="1" applyBorder="1" applyAlignment="1">
      <alignment horizontal="center"/>
    </xf>
    <xf numFmtId="10" fontId="2" fillId="0" borderId="1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3" fillId="0" borderId="0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10" fontId="2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5" fillId="0" borderId="0" xfId="0" applyFont="1" applyFill="1" applyBorder="1" applyAlignment="1">
      <alignment horizontal="center"/>
    </xf>
    <xf numFmtId="10" fontId="5" fillId="0" borderId="0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1" xfId="0" applyFont="1" applyFill="1" applyBorder="1"/>
    <xf numFmtId="1" fontId="2" fillId="0" borderId="1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49" fontId="3" fillId="0" borderId="0" xfId="0" applyNumberFormat="1" applyFont="1" applyBorder="1"/>
    <xf numFmtId="0" fontId="3" fillId="0" borderId="0" xfId="0" applyFont="1" applyBorder="1"/>
    <xf numFmtId="0" fontId="13" fillId="0" borderId="1" xfId="0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14" fillId="0" borderId="0" xfId="0" applyFont="1"/>
    <xf numFmtId="1" fontId="2" fillId="0" borderId="1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10" fontId="13" fillId="0" borderId="0" xfId="0" applyNumberFormat="1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0" fontId="8" fillId="0" borderId="1" xfId="0" applyNumberFormat="1" applyFont="1" applyFill="1" applyBorder="1" applyAlignment="1">
      <alignment horizontal="center"/>
    </xf>
    <xf numFmtId="0" fontId="8" fillId="0" borderId="1" xfId="0" applyFont="1" applyFill="1" applyBorder="1"/>
    <xf numFmtId="0" fontId="11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0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1" fontId="3" fillId="0" borderId="1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2" fillId="2" borderId="1" xfId="0" applyFont="1" applyFill="1" applyBorder="1"/>
    <xf numFmtId="10" fontId="2" fillId="2" borderId="1" xfId="0" applyNumberFormat="1" applyFont="1" applyFill="1" applyBorder="1" applyAlignment="1">
      <alignment horizontal="center"/>
    </xf>
    <xf numFmtId="0" fontId="0" fillId="2" borderId="0" xfId="0" applyFill="1"/>
    <xf numFmtId="0" fontId="8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200"/>
            </a:pPr>
            <a:r>
              <a:rPr lang="en-NZ" sz="1200"/>
              <a:t>Fours</a:t>
            </a:r>
            <a:r>
              <a:rPr lang="en-NZ" sz="1200" baseline="0"/>
              <a:t> as  % of runs for each team from 2005-06</a:t>
            </a:r>
            <a:endParaRPr lang="en-NZ" sz="1200"/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4"/>
            <c:spPr>
              <a:solidFill>
                <a:srgbClr val="FF0000"/>
              </a:solidFill>
            </c:spPr>
          </c:marker>
          <c:dLbls>
            <c:txPr>
              <a:bodyPr/>
              <a:lstStyle/>
              <a:p>
                <a:pPr>
                  <a:defRPr sz="800" baseline="0"/>
                </a:pPr>
                <a:endParaRPr lang="en-US"/>
              </a:p>
            </c:txPr>
            <c:showVal val="1"/>
          </c:dLbls>
          <c:cat>
            <c:strRef>
              <c:f>Sheet1!$A$146:$A$151</c:f>
              <c:strCache>
                <c:ptCount val="6"/>
                <c:pt idx="0">
                  <c:v>Auckland</c:v>
                </c:pt>
                <c:pt idx="1">
                  <c:v>Canterbury</c:v>
                </c:pt>
                <c:pt idx="2">
                  <c:v>CD</c:v>
                </c:pt>
                <c:pt idx="3">
                  <c:v>ND</c:v>
                </c:pt>
                <c:pt idx="4">
                  <c:v>Otago</c:v>
                </c:pt>
                <c:pt idx="5">
                  <c:v>Wellington</c:v>
                </c:pt>
              </c:strCache>
            </c:strRef>
          </c:cat>
          <c:val>
            <c:numRef>
              <c:f>Sheet1!$B$146:$B$151</c:f>
              <c:numCache>
                <c:formatCode>0.00%</c:formatCode>
                <c:ptCount val="6"/>
                <c:pt idx="0">
                  <c:v>0.31292747724831838</c:v>
                </c:pt>
                <c:pt idx="1">
                  <c:v>0.29959999999999998</c:v>
                </c:pt>
                <c:pt idx="2">
                  <c:v>0.32363548930031255</c:v>
                </c:pt>
                <c:pt idx="3">
                  <c:v>0.34149020565082078</c:v>
                </c:pt>
                <c:pt idx="4">
                  <c:v>0.30649999999999999</c:v>
                </c:pt>
                <c:pt idx="5">
                  <c:v>0.32759280520474549</c:v>
                </c:pt>
              </c:numCache>
            </c:numRef>
          </c:val>
        </c:ser>
        <c:marker val="1"/>
        <c:axId val="119145600"/>
        <c:axId val="119147136"/>
      </c:lineChart>
      <c:catAx>
        <c:axId val="119145600"/>
        <c:scaling>
          <c:orientation val="minMax"/>
        </c:scaling>
        <c:axPos val="b"/>
        <c:tickLblPos val="nextTo"/>
        <c:crossAx val="119147136"/>
        <c:crosses val="autoZero"/>
        <c:auto val="1"/>
        <c:lblAlgn val="ctr"/>
        <c:lblOffset val="100"/>
      </c:catAx>
      <c:valAx>
        <c:axId val="119147136"/>
        <c:scaling>
          <c:orientation val="minMax"/>
        </c:scaling>
        <c:axPos val="l"/>
        <c:majorGridlines/>
        <c:numFmt formatCode="0.00%" sourceLinked="1"/>
        <c:tickLblPos val="nextTo"/>
        <c:crossAx val="119145600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 sz="1200"/>
              <a:t>Sixes</a:t>
            </a:r>
            <a:r>
              <a:rPr lang="en-NZ" sz="1200" baseline="0"/>
              <a:t> as % of runs for each team from 2005-06  </a:t>
            </a:r>
            <a:endParaRPr lang="en-NZ" sz="1200"/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4"/>
            <c:spPr>
              <a:solidFill>
                <a:srgbClr val="FF0000"/>
              </a:solidFill>
            </c:spPr>
          </c:marker>
          <c:dLbls>
            <c:txPr>
              <a:bodyPr/>
              <a:lstStyle/>
              <a:p>
                <a:pPr>
                  <a:defRPr sz="800" baseline="0"/>
                </a:pPr>
                <a:endParaRPr lang="en-US"/>
              </a:p>
            </c:txPr>
            <c:showVal val="1"/>
          </c:dLbls>
          <c:cat>
            <c:strRef>
              <c:f>Sheet1!$C$146:$C$151</c:f>
              <c:strCache>
                <c:ptCount val="6"/>
                <c:pt idx="0">
                  <c:v>Auckland</c:v>
                </c:pt>
                <c:pt idx="1">
                  <c:v>Canterbury</c:v>
                </c:pt>
                <c:pt idx="2">
                  <c:v>CD</c:v>
                </c:pt>
                <c:pt idx="3">
                  <c:v>ND</c:v>
                </c:pt>
                <c:pt idx="4">
                  <c:v>Otago</c:v>
                </c:pt>
                <c:pt idx="5">
                  <c:v>Wellington</c:v>
                </c:pt>
              </c:strCache>
            </c:strRef>
          </c:cat>
          <c:val>
            <c:numRef>
              <c:f>Sheet1!$D$146:$D$151</c:f>
              <c:numCache>
                <c:formatCode>0.00%</c:formatCode>
                <c:ptCount val="6"/>
                <c:pt idx="0">
                  <c:v>0.23842631846701712</c:v>
                </c:pt>
                <c:pt idx="1">
                  <c:v>0.2114</c:v>
                </c:pt>
                <c:pt idx="2">
                  <c:v>0.22469343592209665</c:v>
                </c:pt>
                <c:pt idx="3">
                  <c:v>0.18966253737718924</c:v>
                </c:pt>
                <c:pt idx="4">
                  <c:v>0.2336</c:v>
                </c:pt>
                <c:pt idx="5">
                  <c:v>0.20972062763107538</c:v>
                </c:pt>
              </c:numCache>
            </c:numRef>
          </c:val>
        </c:ser>
        <c:marker val="1"/>
        <c:axId val="137241344"/>
        <c:axId val="137242880"/>
      </c:lineChart>
      <c:catAx>
        <c:axId val="137241344"/>
        <c:scaling>
          <c:orientation val="minMax"/>
        </c:scaling>
        <c:axPos val="b"/>
        <c:tickLblPos val="nextTo"/>
        <c:crossAx val="137242880"/>
        <c:crosses val="autoZero"/>
        <c:auto val="1"/>
        <c:lblAlgn val="ctr"/>
        <c:lblOffset val="100"/>
      </c:catAx>
      <c:valAx>
        <c:axId val="137242880"/>
        <c:scaling>
          <c:orientation val="minMax"/>
          <c:min val="0.18000000000000002"/>
        </c:scaling>
        <c:axPos val="l"/>
        <c:majorGridlines/>
        <c:numFmt formatCode="0.00%" sourceLinked="1"/>
        <c:tickLblPos val="nextTo"/>
        <c:crossAx val="137241344"/>
        <c:crosses val="autoZero"/>
        <c:crossBetween val="between"/>
        <c:minorUnit val="5.000000000000001E-3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/>
            </a:pPr>
            <a:r>
              <a:rPr lang="en-NZ" sz="1200"/>
              <a:t>All</a:t>
            </a:r>
            <a:r>
              <a:rPr lang="en-NZ" sz="1200" baseline="0"/>
              <a:t> boundaries as % of runs for each team from 2005-0</a:t>
            </a:r>
            <a:endParaRPr lang="en-NZ" sz="1200"/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4"/>
            <c:spPr>
              <a:solidFill>
                <a:srgbClr val="FF0000"/>
              </a:solidFill>
            </c:spPr>
          </c:marker>
          <c:dLbls>
            <c:txPr>
              <a:bodyPr/>
              <a:lstStyle/>
              <a:p>
                <a:pPr>
                  <a:defRPr sz="800" baseline="0"/>
                </a:pPr>
                <a:endParaRPr lang="en-US"/>
              </a:p>
            </c:txPr>
            <c:showVal val="1"/>
          </c:dLbls>
          <c:cat>
            <c:strRef>
              <c:f>Sheet1!$E$146:$E$151</c:f>
              <c:strCache>
                <c:ptCount val="6"/>
                <c:pt idx="0">
                  <c:v>Auckland</c:v>
                </c:pt>
                <c:pt idx="1">
                  <c:v>Canterbury</c:v>
                </c:pt>
                <c:pt idx="2">
                  <c:v>CD</c:v>
                </c:pt>
                <c:pt idx="3">
                  <c:v>ND</c:v>
                </c:pt>
                <c:pt idx="4">
                  <c:v>Otago</c:v>
                </c:pt>
                <c:pt idx="5">
                  <c:v>Wellington</c:v>
                </c:pt>
              </c:strCache>
            </c:strRef>
          </c:cat>
          <c:val>
            <c:numRef>
              <c:f>Sheet1!$F$146:$F$151</c:f>
              <c:numCache>
                <c:formatCode>0.00%</c:formatCode>
                <c:ptCount val="6"/>
                <c:pt idx="0">
                  <c:v>0.55130000000000001</c:v>
                </c:pt>
                <c:pt idx="1">
                  <c:v>0.51100000000000001</c:v>
                </c:pt>
                <c:pt idx="2">
                  <c:v>0.54832892522240917</c:v>
                </c:pt>
                <c:pt idx="3">
                  <c:v>0.53115274302801008</c:v>
                </c:pt>
                <c:pt idx="4">
                  <c:v>0.54</c:v>
                </c:pt>
                <c:pt idx="5">
                  <c:v>0.53731343283582089</c:v>
                </c:pt>
              </c:numCache>
            </c:numRef>
          </c:val>
        </c:ser>
        <c:marker val="1"/>
        <c:axId val="136622464"/>
        <c:axId val="136624000"/>
      </c:lineChart>
      <c:catAx>
        <c:axId val="136622464"/>
        <c:scaling>
          <c:orientation val="minMax"/>
        </c:scaling>
        <c:axPos val="b"/>
        <c:tickLblPos val="nextTo"/>
        <c:crossAx val="136624000"/>
        <c:crosses val="autoZero"/>
        <c:auto val="1"/>
        <c:lblAlgn val="ctr"/>
        <c:lblOffset val="100"/>
      </c:catAx>
      <c:valAx>
        <c:axId val="136624000"/>
        <c:scaling>
          <c:orientation val="minMax"/>
          <c:min val="0.5"/>
        </c:scaling>
        <c:axPos val="l"/>
        <c:majorGridlines/>
        <c:numFmt formatCode="0.00%" sourceLinked="1"/>
        <c:tickLblPos val="nextTo"/>
        <c:crossAx val="136622464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134</xdr:row>
      <xdr:rowOff>0</xdr:rowOff>
    </xdr:from>
    <xdr:to>
      <xdr:col>20</xdr:col>
      <xdr:colOff>241300</xdr:colOff>
      <xdr:row>149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151</xdr:row>
      <xdr:rowOff>44450</xdr:rowOff>
    </xdr:from>
    <xdr:to>
      <xdr:col>20</xdr:col>
      <xdr:colOff>311150</xdr:colOff>
      <xdr:row>166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168</xdr:row>
      <xdr:rowOff>12700</xdr:rowOff>
    </xdr:from>
    <xdr:to>
      <xdr:col>20</xdr:col>
      <xdr:colOff>374650</xdr:colOff>
      <xdr:row>183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53"/>
  <sheetViews>
    <sheetView tabSelected="1" workbookViewId="0">
      <selection activeCell="V171" sqref="V171"/>
    </sheetView>
  </sheetViews>
  <sheetFormatPr defaultRowHeight="14"/>
  <cols>
    <col min="1" max="1" width="7.4140625" customWidth="1"/>
    <col min="2" max="2" width="5.58203125" customWidth="1"/>
    <col min="3" max="3" width="7.75" customWidth="1"/>
    <col min="4" max="4" width="7" customWidth="1"/>
    <col min="5" max="5" width="5.9140625" customWidth="1"/>
    <col min="6" max="6" width="6.75" customWidth="1"/>
    <col min="7" max="7" width="7.33203125" customWidth="1"/>
    <col min="8" max="8" width="4.83203125" customWidth="1"/>
    <col min="9" max="9" width="8.25" customWidth="1"/>
    <col min="10" max="10" width="6.08203125" customWidth="1"/>
    <col min="11" max="11" width="6.1640625" customWidth="1"/>
    <col min="12" max="12" width="7.33203125" customWidth="1"/>
    <col min="13" max="13" width="6.1640625" customWidth="1"/>
    <col min="14" max="14" width="6.58203125" customWidth="1"/>
    <col min="15" max="15" width="6.9140625" customWidth="1"/>
  </cols>
  <sheetData>
    <row r="1" spans="1:15">
      <c r="A1" s="1" t="s">
        <v>0</v>
      </c>
      <c r="G1" s="2"/>
      <c r="I1" s="18" t="s">
        <v>15</v>
      </c>
      <c r="K1" s="19"/>
      <c r="L1" s="19"/>
      <c r="M1" s="19"/>
    </row>
    <row r="2" spans="1:15">
      <c r="A2" s="3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5</v>
      </c>
      <c r="G2" s="4" t="s">
        <v>6</v>
      </c>
      <c r="I2" s="3" t="s">
        <v>1</v>
      </c>
      <c r="J2" s="4" t="s">
        <v>2</v>
      </c>
      <c r="K2" s="4" t="s">
        <v>3</v>
      </c>
      <c r="L2" s="5" t="s">
        <v>4</v>
      </c>
      <c r="M2" s="4" t="s">
        <v>5</v>
      </c>
      <c r="N2" s="4" t="s">
        <v>5</v>
      </c>
      <c r="O2" s="4" t="s">
        <v>6</v>
      </c>
    </row>
    <row r="3" spans="1:15">
      <c r="A3" s="3"/>
      <c r="B3" s="4"/>
      <c r="C3" s="6"/>
      <c r="D3" s="5" t="s">
        <v>7</v>
      </c>
      <c r="E3" s="5"/>
      <c r="F3" s="5" t="s">
        <v>7</v>
      </c>
      <c r="G3" s="4"/>
      <c r="I3" s="3"/>
      <c r="J3" s="4"/>
      <c r="K3" s="7"/>
      <c r="L3" s="5" t="s">
        <v>7</v>
      </c>
      <c r="M3" s="4"/>
      <c r="N3" s="5" t="s">
        <v>7</v>
      </c>
      <c r="O3" s="4"/>
    </row>
    <row r="4" spans="1:15">
      <c r="A4" s="8" t="s">
        <v>8</v>
      </c>
      <c r="B4" s="9">
        <v>450</v>
      </c>
      <c r="C4" s="9">
        <v>34</v>
      </c>
      <c r="D4" s="10">
        <f t="shared" ref="D4:D10" si="0">C4*4/B4</f>
        <v>0.30222222222222223</v>
      </c>
      <c r="E4" s="11">
        <v>20</v>
      </c>
      <c r="F4" s="10">
        <f t="shared" ref="F4:F10" si="1">E4*6/B4</f>
        <v>0.26666666666666666</v>
      </c>
      <c r="G4" s="10">
        <f t="shared" ref="G4:G10" si="2">D4+F4</f>
        <v>0.56888888888888889</v>
      </c>
      <c r="I4" s="8" t="s">
        <v>8</v>
      </c>
      <c r="J4" s="9">
        <v>1099</v>
      </c>
      <c r="K4" s="9">
        <v>95</v>
      </c>
      <c r="L4" s="10">
        <f t="shared" ref="L4:L10" si="3">K4*4/J4</f>
        <v>0.34576888080072793</v>
      </c>
      <c r="M4" s="9">
        <v>42</v>
      </c>
      <c r="N4" s="10">
        <f t="shared" ref="N4:N10" si="4">M4*6/J4</f>
        <v>0.22929936305732485</v>
      </c>
      <c r="O4" s="10">
        <f t="shared" ref="O4:O10" si="5">L4+N4</f>
        <v>0.57506824385805277</v>
      </c>
    </row>
    <row r="5" spans="1:15">
      <c r="A5" s="8" t="s">
        <v>9</v>
      </c>
      <c r="B5" s="9">
        <v>509</v>
      </c>
      <c r="C5" s="9">
        <v>52</v>
      </c>
      <c r="D5" s="10">
        <f t="shared" si="0"/>
        <v>0.40864440078585462</v>
      </c>
      <c r="E5" s="11">
        <v>19</v>
      </c>
      <c r="F5" s="10">
        <f t="shared" si="1"/>
        <v>0.22396856581532418</v>
      </c>
      <c r="G5" s="10">
        <f t="shared" si="2"/>
        <v>0.63261296660117883</v>
      </c>
      <c r="I5" s="8" t="s">
        <v>9</v>
      </c>
      <c r="J5" s="9">
        <v>723</v>
      </c>
      <c r="K5" s="9">
        <v>68</v>
      </c>
      <c r="L5" s="10">
        <f t="shared" si="3"/>
        <v>0.37621023513139695</v>
      </c>
      <c r="M5" s="9">
        <v>16</v>
      </c>
      <c r="N5" s="10">
        <f t="shared" si="4"/>
        <v>0.13278008298755187</v>
      </c>
      <c r="O5" s="10">
        <f t="shared" si="5"/>
        <v>0.50899031811894879</v>
      </c>
    </row>
    <row r="6" spans="1:15">
      <c r="A6" s="8" t="s">
        <v>10</v>
      </c>
      <c r="B6" s="9">
        <v>391</v>
      </c>
      <c r="C6" s="9">
        <v>39</v>
      </c>
      <c r="D6" s="10">
        <f t="shared" si="0"/>
        <v>0.39897698209718668</v>
      </c>
      <c r="E6" s="11">
        <v>9</v>
      </c>
      <c r="F6" s="10">
        <f t="shared" si="1"/>
        <v>0.13810741687979539</v>
      </c>
      <c r="G6" s="10">
        <f t="shared" si="2"/>
        <v>0.53708439897698201</v>
      </c>
      <c r="I6" s="8" t="s">
        <v>10</v>
      </c>
      <c r="J6" s="9">
        <v>817</v>
      </c>
      <c r="K6" s="9">
        <v>74</v>
      </c>
      <c r="L6" s="10">
        <f t="shared" si="3"/>
        <v>0.36230110159118728</v>
      </c>
      <c r="M6" s="9">
        <v>21</v>
      </c>
      <c r="N6" s="10">
        <f t="shared" si="4"/>
        <v>0.15422276621787026</v>
      </c>
      <c r="O6" s="10">
        <f t="shared" si="5"/>
        <v>0.51652386780905757</v>
      </c>
    </row>
    <row r="7" spans="1:15">
      <c r="A7" s="8" t="s">
        <v>11</v>
      </c>
      <c r="B7" s="9">
        <v>298</v>
      </c>
      <c r="C7" s="11">
        <v>26</v>
      </c>
      <c r="D7" s="10">
        <f t="shared" si="0"/>
        <v>0.34899328859060402</v>
      </c>
      <c r="E7" s="11">
        <v>4</v>
      </c>
      <c r="F7" s="10">
        <f t="shared" si="1"/>
        <v>8.0536912751677847E-2</v>
      </c>
      <c r="G7" s="10">
        <f t="shared" si="2"/>
        <v>0.42953020134228187</v>
      </c>
      <c r="I7" s="8" t="s">
        <v>11</v>
      </c>
      <c r="J7" s="9">
        <v>662</v>
      </c>
      <c r="K7" s="9">
        <v>58</v>
      </c>
      <c r="L7" s="10">
        <f t="shared" si="3"/>
        <v>0.35045317220543809</v>
      </c>
      <c r="M7" s="9">
        <v>8</v>
      </c>
      <c r="N7" s="10">
        <f t="shared" si="4"/>
        <v>7.2507552870090641E-2</v>
      </c>
      <c r="O7" s="10">
        <f t="shared" si="5"/>
        <v>0.42296072507552873</v>
      </c>
    </row>
    <row r="8" spans="1:15">
      <c r="A8" s="8" t="s">
        <v>12</v>
      </c>
      <c r="B8" s="9">
        <v>372</v>
      </c>
      <c r="C8" s="9">
        <v>35</v>
      </c>
      <c r="D8" s="10">
        <f t="shared" si="0"/>
        <v>0.37634408602150538</v>
      </c>
      <c r="E8" s="11">
        <v>11</v>
      </c>
      <c r="F8" s="10">
        <f t="shared" si="1"/>
        <v>0.17741935483870969</v>
      </c>
      <c r="G8" s="10">
        <f t="shared" si="2"/>
        <v>0.55376344086021501</v>
      </c>
      <c r="I8" s="8" t="s">
        <v>12</v>
      </c>
      <c r="J8" s="9">
        <v>823</v>
      </c>
      <c r="K8" s="9">
        <v>80</v>
      </c>
      <c r="L8" s="10">
        <f t="shared" si="3"/>
        <v>0.3888213851761847</v>
      </c>
      <c r="M8" s="9">
        <v>21</v>
      </c>
      <c r="N8" s="10">
        <f t="shared" si="4"/>
        <v>0.15309842041312272</v>
      </c>
      <c r="O8" s="10">
        <f t="shared" si="5"/>
        <v>0.54191980558930741</v>
      </c>
    </row>
    <row r="9" spans="1:15">
      <c r="A9" s="8" t="s">
        <v>13</v>
      </c>
      <c r="B9" s="9">
        <v>338</v>
      </c>
      <c r="C9" s="11">
        <v>28</v>
      </c>
      <c r="D9" s="10">
        <f t="shared" si="0"/>
        <v>0.33136094674556216</v>
      </c>
      <c r="E9" s="11">
        <v>8</v>
      </c>
      <c r="F9" s="10">
        <f t="shared" si="1"/>
        <v>0.14201183431952663</v>
      </c>
      <c r="G9" s="10">
        <f t="shared" si="2"/>
        <v>0.47337278106508879</v>
      </c>
      <c r="I9" s="8" t="s">
        <v>13</v>
      </c>
      <c r="J9" s="9">
        <v>651</v>
      </c>
      <c r="K9" s="9">
        <v>62</v>
      </c>
      <c r="L9" s="10">
        <f t="shared" si="3"/>
        <v>0.38095238095238093</v>
      </c>
      <c r="M9" s="9">
        <v>13</v>
      </c>
      <c r="N9" s="10">
        <f t="shared" si="4"/>
        <v>0.11981566820276497</v>
      </c>
      <c r="O9" s="10">
        <f t="shared" si="5"/>
        <v>0.50076804915514594</v>
      </c>
    </row>
    <row r="10" spans="1:15">
      <c r="A10" s="12" t="s">
        <v>14</v>
      </c>
      <c r="B10" s="4">
        <f t="shared" ref="B10" si="6">SUM(B4:B9)</f>
        <v>2358</v>
      </c>
      <c r="C10" s="5">
        <f>SUM(C4:C9)</f>
        <v>214</v>
      </c>
      <c r="D10" s="13">
        <f t="shared" si="0"/>
        <v>0.36301950805767602</v>
      </c>
      <c r="E10" s="5">
        <f>SUM(E4:E9)</f>
        <v>71</v>
      </c>
      <c r="F10" s="13">
        <f t="shared" si="1"/>
        <v>0.1806615776081425</v>
      </c>
      <c r="G10" s="13">
        <f t="shared" si="2"/>
        <v>0.54368108566581852</v>
      </c>
      <c r="I10" s="12" t="s">
        <v>14</v>
      </c>
      <c r="J10" s="4">
        <f t="shared" ref="J10" si="7">SUM(J4:J9)</f>
        <v>4775</v>
      </c>
      <c r="K10" s="5">
        <f>SUM(K4:K9)</f>
        <v>437</v>
      </c>
      <c r="L10" s="13">
        <f t="shared" si="3"/>
        <v>0.36607329842931935</v>
      </c>
      <c r="M10" s="5">
        <f>SUM(M4:M9)</f>
        <v>121</v>
      </c>
      <c r="N10" s="13">
        <f t="shared" si="4"/>
        <v>0.15204188481675393</v>
      </c>
      <c r="O10" s="13">
        <f t="shared" si="5"/>
        <v>0.51811518324607331</v>
      </c>
    </row>
    <row r="11" spans="1:15">
      <c r="A11" s="14"/>
      <c r="B11" s="15"/>
      <c r="C11" s="16"/>
      <c r="D11" s="17"/>
      <c r="E11" s="16"/>
      <c r="F11" s="17"/>
      <c r="G11" s="17"/>
    </row>
    <row r="12" spans="1:15">
      <c r="A12" s="14"/>
      <c r="B12" s="15"/>
      <c r="C12" s="16"/>
      <c r="D12" s="17"/>
      <c r="E12" s="16"/>
      <c r="F12" s="17"/>
      <c r="G12" s="17"/>
    </row>
    <row r="13" spans="1:15">
      <c r="A13" s="18" t="s">
        <v>16</v>
      </c>
      <c r="C13" s="20"/>
      <c r="D13" s="20"/>
      <c r="G13" s="20"/>
      <c r="I13" s="18" t="s">
        <v>17</v>
      </c>
      <c r="J13" s="2"/>
      <c r="K13" s="2"/>
      <c r="L13" s="2"/>
      <c r="M13" s="2"/>
    </row>
    <row r="14" spans="1:15">
      <c r="A14" s="3" t="s">
        <v>1</v>
      </c>
      <c r="B14" s="4" t="s">
        <v>2</v>
      </c>
      <c r="C14" s="4" t="s">
        <v>3</v>
      </c>
      <c r="D14" s="5" t="s">
        <v>4</v>
      </c>
      <c r="E14" s="4" t="s">
        <v>5</v>
      </c>
      <c r="F14" s="4" t="s">
        <v>5</v>
      </c>
      <c r="G14" s="4" t="s">
        <v>6</v>
      </c>
      <c r="I14" s="3" t="s">
        <v>1</v>
      </c>
      <c r="J14" s="4" t="s">
        <v>2</v>
      </c>
      <c r="K14" s="5" t="s">
        <v>3</v>
      </c>
      <c r="L14" s="5" t="s">
        <v>4</v>
      </c>
      <c r="M14" s="4" t="s">
        <v>5</v>
      </c>
      <c r="N14" s="4" t="s">
        <v>5</v>
      </c>
      <c r="O14" s="4" t="s">
        <v>6</v>
      </c>
    </row>
    <row r="15" spans="1:15">
      <c r="A15" s="3"/>
      <c r="B15" s="4"/>
      <c r="C15" s="7"/>
      <c r="D15" s="5" t="s">
        <v>7</v>
      </c>
      <c r="E15" s="4"/>
      <c r="F15" s="5" t="s">
        <v>7</v>
      </c>
      <c r="G15" s="4"/>
      <c r="I15" s="3"/>
      <c r="J15" s="4"/>
      <c r="K15" s="7"/>
      <c r="L15" s="5" t="s">
        <v>7</v>
      </c>
      <c r="M15" s="4"/>
      <c r="N15" s="5" t="s">
        <v>7</v>
      </c>
      <c r="O15" s="4"/>
    </row>
    <row r="16" spans="1:15">
      <c r="A16" s="8" t="s">
        <v>8</v>
      </c>
      <c r="B16" s="9">
        <v>789</v>
      </c>
      <c r="C16" s="9">
        <v>58</v>
      </c>
      <c r="D16" s="10">
        <f t="shared" ref="D16:D22" si="8">C16*4/B16</f>
        <v>0.29404309252217997</v>
      </c>
      <c r="E16" s="9">
        <v>38</v>
      </c>
      <c r="F16" s="10">
        <f t="shared" ref="F16:F22" si="9">E16*6/B16</f>
        <v>0.28897338403041822</v>
      </c>
      <c r="G16" s="10">
        <f t="shared" ref="G16:G22" si="10">D16+F16</f>
        <v>0.58301647655259825</v>
      </c>
      <c r="I16" s="8" t="s">
        <v>8</v>
      </c>
      <c r="J16" s="9">
        <v>1038</v>
      </c>
      <c r="K16" s="9">
        <v>77</v>
      </c>
      <c r="L16" s="10">
        <f t="shared" ref="L16:L22" si="11">K16*4/J16</f>
        <v>0.29672447013487474</v>
      </c>
      <c r="M16" s="9">
        <v>42</v>
      </c>
      <c r="N16" s="10">
        <f t="shared" ref="N16:N22" si="12">M16*6/J16</f>
        <v>0.24277456647398843</v>
      </c>
      <c r="O16" s="10">
        <f t="shared" ref="O16:O22" si="13">L16+N16</f>
        <v>0.53949903660886322</v>
      </c>
    </row>
    <row r="17" spans="1:15">
      <c r="A17" s="8" t="s">
        <v>9</v>
      </c>
      <c r="B17" s="9">
        <v>658</v>
      </c>
      <c r="C17" s="9">
        <v>53</v>
      </c>
      <c r="D17" s="10">
        <f t="shared" si="8"/>
        <v>0.32218844984802431</v>
      </c>
      <c r="E17" s="9">
        <v>15</v>
      </c>
      <c r="F17" s="10">
        <f t="shared" si="9"/>
        <v>0.13677811550151975</v>
      </c>
      <c r="G17" s="10">
        <f t="shared" si="10"/>
        <v>0.45896656534954405</v>
      </c>
      <c r="I17" s="8" t="s">
        <v>9</v>
      </c>
      <c r="J17" s="9">
        <v>1067</v>
      </c>
      <c r="K17" s="9">
        <v>86</v>
      </c>
      <c r="L17" s="10">
        <f t="shared" si="11"/>
        <v>0.32239925023430177</v>
      </c>
      <c r="M17" s="9">
        <v>32</v>
      </c>
      <c r="N17" s="10">
        <f t="shared" si="12"/>
        <v>0.17994376757263356</v>
      </c>
      <c r="O17" s="10">
        <f t="shared" si="13"/>
        <v>0.50234301780693535</v>
      </c>
    </row>
    <row r="18" spans="1:15">
      <c r="A18" s="8" t="s">
        <v>10</v>
      </c>
      <c r="B18" s="9">
        <v>1098</v>
      </c>
      <c r="C18" s="11">
        <v>103</v>
      </c>
      <c r="D18" s="10">
        <f t="shared" si="8"/>
        <v>0.37522768670309653</v>
      </c>
      <c r="E18" s="11">
        <v>42</v>
      </c>
      <c r="F18" s="10">
        <f t="shared" si="9"/>
        <v>0.22950819672131148</v>
      </c>
      <c r="G18" s="10">
        <f t="shared" si="10"/>
        <v>0.60473588342440798</v>
      </c>
      <c r="I18" s="8" t="s">
        <v>10</v>
      </c>
      <c r="J18" s="9">
        <v>1067</v>
      </c>
      <c r="K18" s="9">
        <v>84</v>
      </c>
      <c r="L18" s="10">
        <f t="shared" si="11"/>
        <v>0.3149015932521087</v>
      </c>
      <c r="M18" s="9">
        <v>38</v>
      </c>
      <c r="N18" s="10">
        <f t="shared" si="12"/>
        <v>0.21368322399250234</v>
      </c>
      <c r="O18" s="10">
        <f t="shared" si="13"/>
        <v>0.52858481724461104</v>
      </c>
    </row>
    <row r="19" spans="1:15">
      <c r="A19" s="8" t="s">
        <v>11</v>
      </c>
      <c r="B19" s="9">
        <v>941</v>
      </c>
      <c r="C19" s="11">
        <v>98</v>
      </c>
      <c r="D19" s="10">
        <f t="shared" si="8"/>
        <v>0.41657810839532411</v>
      </c>
      <c r="E19" s="11">
        <v>22</v>
      </c>
      <c r="F19" s="10">
        <f t="shared" si="9"/>
        <v>0.14027630180658873</v>
      </c>
      <c r="G19" s="10">
        <f t="shared" si="10"/>
        <v>0.55685441020191284</v>
      </c>
      <c r="I19" s="8" t="s">
        <v>11</v>
      </c>
      <c r="J19" s="9">
        <v>1052</v>
      </c>
      <c r="K19" s="9">
        <v>83</v>
      </c>
      <c r="L19" s="10">
        <f t="shared" si="11"/>
        <v>0.31558935361216728</v>
      </c>
      <c r="M19" s="9">
        <v>31</v>
      </c>
      <c r="N19" s="10">
        <f t="shared" si="12"/>
        <v>0.17680608365019013</v>
      </c>
      <c r="O19" s="10">
        <f t="shared" si="13"/>
        <v>0.4923954372623574</v>
      </c>
    </row>
    <row r="20" spans="1:15">
      <c r="A20" s="8" t="s">
        <v>12</v>
      </c>
      <c r="B20" s="9">
        <v>739</v>
      </c>
      <c r="C20" s="11">
        <v>51</v>
      </c>
      <c r="D20" s="10">
        <f t="shared" si="8"/>
        <v>0.27604871447902574</v>
      </c>
      <c r="E20" s="11">
        <v>20</v>
      </c>
      <c r="F20" s="10">
        <f t="shared" si="9"/>
        <v>0.16238159675236807</v>
      </c>
      <c r="G20" s="10">
        <f t="shared" si="10"/>
        <v>0.43843031123139381</v>
      </c>
      <c r="I20" s="8" t="s">
        <v>12</v>
      </c>
      <c r="J20" s="9">
        <v>1324</v>
      </c>
      <c r="K20" s="9">
        <v>100</v>
      </c>
      <c r="L20" s="10">
        <f t="shared" si="11"/>
        <v>0.30211480362537763</v>
      </c>
      <c r="M20" s="9">
        <v>66</v>
      </c>
      <c r="N20" s="10">
        <f t="shared" si="12"/>
        <v>0.29909365558912387</v>
      </c>
      <c r="O20" s="10">
        <f t="shared" si="13"/>
        <v>0.6012084592145015</v>
      </c>
    </row>
    <row r="21" spans="1:15">
      <c r="A21" s="8" t="s">
        <v>13</v>
      </c>
      <c r="B21" s="9">
        <v>735</v>
      </c>
      <c r="C21" s="11">
        <v>59</v>
      </c>
      <c r="D21" s="10">
        <f t="shared" si="8"/>
        <v>0.32108843537414966</v>
      </c>
      <c r="E21" s="11">
        <v>23</v>
      </c>
      <c r="F21" s="10">
        <f t="shared" si="9"/>
        <v>0.18775510204081633</v>
      </c>
      <c r="G21" s="10">
        <f t="shared" si="10"/>
        <v>0.50884353741496602</v>
      </c>
      <c r="I21" s="8" t="s">
        <v>13</v>
      </c>
      <c r="J21" s="9">
        <v>935</v>
      </c>
      <c r="K21" s="9">
        <v>83</v>
      </c>
      <c r="L21" s="10">
        <f t="shared" si="11"/>
        <v>0.35508021390374334</v>
      </c>
      <c r="M21" s="9">
        <v>24</v>
      </c>
      <c r="N21" s="10">
        <f t="shared" si="12"/>
        <v>0.15401069518716579</v>
      </c>
      <c r="O21" s="10">
        <f t="shared" si="13"/>
        <v>0.50909090909090915</v>
      </c>
    </row>
    <row r="22" spans="1:15">
      <c r="A22" s="12" t="s">
        <v>14</v>
      </c>
      <c r="B22" s="4">
        <f t="shared" ref="B22" si="14">SUM(B16:B21)</f>
        <v>4960</v>
      </c>
      <c r="C22" s="5">
        <f>SUM(C16:C21)</f>
        <v>422</v>
      </c>
      <c r="D22" s="13">
        <f t="shared" si="8"/>
        <v>0.3403225806451613</v>
      </c>
      <c r="E22" s="5">
        <f>SUM(E16:E21)</f>
        <v>160</v>
      </c>
      <c r="F22" s="13">
        <f t="shared" si="9"/>
        <v>0.19354838709677419</v>
      </c>
      <c r="G22" s="13">
        <f t="shared" si="10"/>
        <v>0.53387096774193554</v>
      </c>
      <c r="I22" s="12" t="s">
        <v>14</v>
      </c>
      <c r="J22" s="4">
        <f t="shared" ref="J22" si="15">SUM(J16:J21)</f>
        <v>6483</v>
      </c>
      <c r="K22" s="5">
        <f>SUM(K16:K21)</f>
        <v>513</v>
      </c>
      <c r="L22" s="13">
        <f t="shared" si="11"/>
        <v>0.3165201295696437</v>
      </c>
      <c r="M22" s="5">
        <f>SUM(M16:M21)</f>
        <v>233</v>
      </c>
      <c r="N22" s="13">
        <f t="shared" si="12"/>
        <v>0.21564090698750579</v>
      </c>
      <c r="O22" s="13">
        <f t="shared" si="13"/>
        <v>0.53216103655714952</v>
      </c>
    </row>
    <row r="23" spans="1:15">
      <c r="C23" s="20"/>
      <c r="D23" s="20"/>
      <c r="E23" s="2"/>
    </row>
    <row r="24" spans="1:15">
      <c r="C24" s="21"/>
      <c r="D24" s="21"/>
      <c r="E24" s="2"/>
    </row>
    <row r="25" spans="1:15">
      <c r="A25" s="18" t="s">
        <v>18</v>
      </c>
      <c r="B25" s="15"/>
      <c r="C25" s="15"/>
      <c r="D25" s="15"/>
      <c r="E25" s="15"/>
      <c r="F25" s="22"/>
      <c r="I25" s="18" t="s">
        <v>19</v>
      </c>
      <c r="J25" s="15"/>
      <c r="K25" s="15"/>
      <c r="L25" s="15"/>
      <c r="M25" s="15"/>
      <c r="N25" s="26"/>
      <c r="O25" s="20"/>
    </row>
    <row r="26" spans="1:15">
      <c r="A26" s="3" t="s">
        <v>1</v>
      </c>
      <c r="B26" s="4" t="s">
        <v>2</v>
      </c>
      <c r="C26" s="5" t="s">
        <v>3</v>
      </c>
      <c r="D26" s="5" t="s">
        <v>4</v>
      </c>
      <c r="E26" s="4" t="s">
        <v>5</v>
      </c>
      <c r="F26" s="4" t="s">
        <v>5</v>
      </c>
      <c r="G26" s="4" t="s">
        <v>6</v>
      </c>
      <c r="I26" s="3" t="s">
        <v>1</v>
      </c>
      <c r="J26" s="4" t="s">
        <v>2</v>
      </c>
      <c r="K26" s="5" t="s">
        <v>3</v>
      </c>
      <c r="L26" s="5" t="s">
        <v>4</v>
      </c>
      <c r="M26" s="4" t="s">
        <v>5</v>
      </c>
      <c r="N26" s="4" t="s">
        <v>5</v>
      </c>
      <c r="O26" s="4" t="s">
        <v>6</v>
      </c>
    </row>
    <row r="27" spans="1:15">
      <c r="A27" s="3"/>
      <c r="B27" s="4"/>
      <c r="C27" s="7"/>
      <c r="D27" s="5" t="s">
        <v>7</v>
      </c>
      <c r="E27" s="4"/>
      <c r="F27" s="5" t="s">
        <v>7</v>
      </c>
      <c r="G27" s="4"/>
      <c r="I27" s="3"/>
      <c r="J27" s="4"/>
      <c r="K27" s="7"/>
      <c r="L27" s="5" t="s">
        <v>7</v>
      </c>
      <c r="M27" s="4"/>
      <c r="N27" s="5" t="s">
        <v>7</v>
      </c>
      <c r="O27" s="4"/>
    </row>
    <row r="28" spans="1:15">
      <c r="A28" s="8" t="s">
        <v>8</v>
      </c>
      <c r="B28" s="9">
        <v>1801</v>
      </c>
      <c r="C28" s="11">
        <v>140</v>
      </c>
      <c r="D28" s="10">
        <f t="shared" ref="D28:D34" si="16">C28*4/B28</f>
        <v>0.31093836757357024</v>
      </c>
      <c r="E28" s="11">
        <v>66</v>
      </c>
      <c r="F28" s="10">
        <f t="shared" ref="F28:F34" si="17">E28*6/B28</f>
        <v>0.21987784564131038</v>
      </c>
      <c r="G28" s="10">
        <f t="shared" ref="G28:G34" si="18">D28+F28</f>
        <v>0.53081621321488059</v>
      </c>
      <c r="I28" s="8" t="s">
        <v>8</v>
      </c>
      <c r="J28" s="9">
        <v>1337</v>
      </c>
      <c r="K28" s="9">
        <v>112</v>
      </c>
      <c r="L28" s="10">
        <f t="shared" ref="L28:L34" si="19">K28*4/J28</f>
        <v>0.33507853403141363</v>
      </c>
      <c r="M28" s="9">
        <v>47</v>
      </c>
      <c r="N28" s="10">
        <f t="shared" ref="N28:N34" si="20">M28*6/J28</f>
        <v>0.21091997008227376</v>
      </c>
      <c r="O28" s="27">
        <f t="shared" ref="O28:O34" si="21">(K28*4)/J28 +(M28*6)/J28</f>
        <v>0.54599850411368744</v>
      </c>
    </row>
    <row r="29" spans="1:15">
      <c r="A29" s="8" t="s">
        <v>9</v>
      </c>
      <c r="B29" s="9">
        <v>1464</v>
      </c>
      <c r="C29" s="11">
        <v>101</v>
      </c>
      <c r="D29" s="10">
        <f t="shared" si="16"/>
        <v>0.27595628415300544</v>
      </c>
      <c r="E29" s="11">
        <v>55</v>
      </c>
      <c r="F29" s="10">
        <f t="shared" si="17"/>
        <v>0.22540983606557377</v>
      </c>
      <c r="G29" s="10">
        <f t="shared" si="18"/>
        <v>0.50136612021857918</v>
      </c>
      <c r="I29" s="8" t="s">
        <v>9</v>
      </c>
      <c r="J29" s="11">
        <v>1369</v>
      </c>
      <c r="K29" s="9">
        <v>102</v>
      </c>
      <c r="L29" s="10">
        <f t="shared" si="19"/>
        <v>0.29802775748721694</v>
      </c>
      <c r="M29" s="9">
        <v>48</v>
      </c>
      <c r="N29" s="10">
        <f t="shared" si="20"/>
        <v>0.21037253469685901</v>
      </c>
      <c r="O29" s="27">
        <f t="shared" si="21"/>
        <v>0.50840029218407601</v>
      </c>
    </row>
    <row r="30" spans="1:15">
      <c r="A30" s="8" t="s">
        <v>10</v>
      </c>
      <c r="B30" s="9">
        <v>1679</v>
      </c>
      <c r="C30" s="11">
        <v>153</v>
      </c>
      <c r="D30" s="10">
        <f t="shared" si="16"/>
        <v>0.36450268016676596</v>
      </c>
      <c r="E30" s="11">
        <v>69</v>
      </c>
      <c r="F30" s="10">
        <f t="shared" si="17"/>
        <v>0.24657534246575341</v>
      </c>
      <c r="G30" s="10">
        <f t="shared" si="18"/>
        <v>0.61107802263251942</v>
      </c>
      <c r="I30" s="8" t="s">
        <v>10</v>
      </c>
      <c r="J30" s="9">
        <v>1443</v>
      </c>
      <c r="K30" s="9">
        <v>98</v>
      </c>
      <c r="L30" s="10">
        <f t="shared" si="19"/>
        <v>0.27165627165627165</v>
      </c>
      <c r="M30" s="9">
        <v>61</v>
      </c>
      <c r="N30" s="10">
        <f t="shared" si="20"/>
        <v>0.25363825363825365</v>
      </c>
      <c r="O30" s="27">
        <f t="shared" si="21"/>
        <v>0.52529452529452536</v>
      </c>
    </row>
    <row r="31" spans="1:15">
      <c r="A31" s="8" t="s">
        <v>11</v>
      </c>
      <c r="B31" s="9">
        <v>1525</v>
      </c>
      <c r="C31" s="11">
        <v>128</v>
      </c>
      <c r="D31" s="10">
        <f t="shared" si="16"/>
        <v>0.33573770491803279</v>
      </c>
      <c r="E31" s="11">
        <v>44</v>
      </c>
      <c r="F31" s="10">
        <f t="shared" si="17"/>
        <v>0.17311475409836066</v>
      </c>
      <c r="G31" s="10">
        <f t="shared" si="18"/>
        <v>0.50885245901639342</v>
      </c>
      <c r="I31" s="8" t="s">
        <v>11</v>
      </c>
      <c r="J31" s="11">
        <v>1159</v>
      </c>
      <c r="K31" s="9">
        <v>95</v>
      </c>
      <c r="L31" s="10">
        <f t="shared" si="19"/>
        <v>0.32786885245901637</v>
      </c>
      <c r="M31" s="9">
        <v>40</v>
      </c>
      <c r="N31" s="10">
        <f t="shared" si="20"/>
        <v>0.20707506471095771</v>
      </c>
      <c r="O31" s="27">
        <f t="shared" si="21"/>
        <v>0.53494391716997414</v>
      </c>
    </row>
    <row r="32" spans="1:15">
      <c r="A32" s="8" t="s">
        <v>12</v>
      </c>
      <c r="B32" s="23">
        <v>1222</v>
      </c>
      <c r="C32" s="11">
        <v>89</v>
      </c>
      <c r="D32" s="10">
        <f t="shared" si="16"/>
        <v>0.29132569558101473</v>
      </c>
      <c r="E32" s="11">
        <v>45</v>
      </c>
      <c r="F32" s="10">
        <f t="shared" si="17"/>
        <v>0.220949263502455</v>
      </c>
      <c r="G32" s="10">
        <f t="shared" si="18"/>
        <v>0.51227495908346976</v>
      </c>
      <c r="I32" s="8" t="s">
        <v>12</v>
      </c>
      <c r="J32" s="9">
        <v>891</v>
      </c>
      <c r="K32" s="9">
        <v>67</v>
      </c>
      <c r="L32" s="10">
        <f t="shared" si="19"/>
        <v>0.30078563411896747</v>
      </c>
      <c r="M32" s="9">
        <v>37</v>
      </c>
      <c r="N32" s="10">
        <f t="shared" si="20"/>
        <v>0.24915824915824916</v>
      </c>
      <c r="O32" s="27">
        <f t="shared" si="21"/>
        <v>0.54994388327721666</v>
      </c>
    </row>
    <row r="33" spans="1:15">
      <c r="A33" s="8" t="s">
        <v>13</v>
      </c>
      <c r="B33" s="9">
        <v>1300</v>
      </c>
      <c r="C33" s="11">
        <v>86</v>
      </c>
      <c r="D33" s="10">
        <f t="shared" si="16"/>
        <v>0.26461538461538464</v>
      </c>
      <c r="E33" s="11">
        <v>56</v>
      </c>
      <c r="F33" s="10">
        <f t="shared" si="17"/>
        <v>0.25846153846153846</v>
      </c>
      <c r="G33" s="10">
        <f t="shared" si="18"/>
        <v>0.52307692307692311</v>
      </c>
      <c r="I33" s="8" t="s">
        <v>13</v>
      </c>
      <c r="J33" s="9">
        <v>1421</v>
      </c>
      <c r="K33" s="23">
        <v>131</v>
      </c>
      <c r="L33" s="10">
        <f t="shared" si="19"/>
        <v>0.36875439831104856</v>
      </c>
      <c r="M33" s="9">
        <v>47</v>
      </c>
      <c r="N33" s="10">
        <f t="shared" si="20"/>
        <v>0.1984517945109078</v>
      </c>
      <c r="O33" s="27">
        <f t="shared" si="21"/>
        <v>0.56720619282195639</v>
      </c>
    </row>
    <row r="34" spans="1:15">
      <c r="A34" s="12" t="s">
        <v>14</v>
      </c>
      <c r="B34" s="4">
        <f t="shared" ref="B34" si="22">SUM(B28:B33)</f>
        <v>8991</v>
      </c>
      <c r="C34" s="5">
        <f>SUM(C28:C33)</f>
        <v>697</v>
      </c>
      <c r="D34" s="13">
        <f t="shared" si="16"/>
        <v>0.31008786564342122</v>
      </c>
      <c r="E34" s="5">
        <f>SUM(E28:E33)</f>
        <v>335</v>
      </c>
      <c r="F34" s="13">
        <f t="shared" si="17"/>
        <v>0.2235568902235569</v>
      </c>
      <c r="G34" s="13">
        <f t="shared" si="18"/>
        <v>0.53364475586697813</v>
      </c>
      <c r="I34" s="12" t="s">
        <v>14</v>
      </c>
      <c r="J34" s="4">
        <f t="shared" ref="J34" si="23">SUM(J28:J33)</f>
        <v>7620</v>
      </c>
      <c r="K34" s="4">
        <f>SUM(K28:K33)</f>
        <v>605</v>
      </c>
      <c r="L34" s="13">
        <f t="shared" si="19"/>
        <v>0.31758530183727035</v>
      </c>
      <c r="M34" s="4">
        <f>SUM(M28:M33)</f>
        <v>280</v>
      </c>
      <c r="N34" s="13">
        <f t="shared" si="20"/>
        <v>0.22047244094488189</v>
      </c>
      <c r="O34" s="28">
        <f t="shared" si="21"/>
        <v>0.53805774278215224</v>
      </c>
    </row>
    <row r="35" spans="1:15">
      <c r="A35" s="14"/>
      <c r="B35" s="15"/>
      <c r="C35" s="16"/>
      <c r="D35" s="17"/>
      <c r="E35" s="16"/>
      <c r="F35" s="17"/>
      <c r="G35" s="17"/>
    </row>
    <row r="36" spans="1:15">
      <c r="A36" s="18" t="s">
        <v>20</v>
      </c>
      <c r="B36" s="15"/>
      <c r="C36" s="15"/>
      <c r="D36" s="15"/>
      <c r="E36" s="15"/>
      <c r="F36" s="30"/>
      <c r="G36" s="2"/>
      <c r="I36" s="18" t="s">
        <v>21</v>
      </c>
      <c r="J36" s="15"/>
      <c r="K36" s="15"/>
      <c r="L36" s="15"/>
      <c r="M36" s="15"/>
      <c r="N36" s="21"/>
      <c r="O36" s="2"/>
    </row>
    <row r="37" spans="1:15">
      <c r="A37" s="3" t="s">
        <v>1</v>
      </c>
      <c r="B37" s="4" t="s">
        <v>2</v>
      </c>
      <c r="C37" s="5" t="s">
        <v>3</v>
      </c>
      <c r="D37" s="5" t="s">
        <v>4</v>
      </c>
      <c r="E37" s="4" t="s">
        <v>5</v>
      </c>
      <c r="F37" s="4" t="s">
        <v>5</v>
      </c>
      <c r="G37" s="4" t="s">
        <v>6</v>
      </c>
      <c r="I37" s="3" t="s">
        <v>1</v>
      </c>
      <c r="J37" s="4" t="s">
        <v>2</v>
      </c>
      <c r="K37" s="5" t="s">
        <v>3</v>
      </c>
      <c r="L37" s="5" t="s">
        <v>4</v>
      </c>
      <c r="M37" s="4" t="s">
        <v>5</v>
      </c>
      <c r="N37" s="4" t="s">
        <v>5</v>
      </c>
      <c r="O37" s="4" t="s">
        <v>6</v>
      </c>
    </row>
    <row r="38" spans="1:15">
      <c r="A38" s="3"/>
      <c r="B38" s="4"/>
      <c r="C38" s="7"/>
      <c r="D38" s="5" t="s">
        <v>7</v>
      </c>
      <c r="E38" s="4"/>
      <c r="F38" s="5" t="s">
        <v>7</v>
      </c>
      <c r="G38" s="4"/>
      <c r="I38" s="3"/>
      <c r="J38" s="4"/>
      <c r="K38" s="6"/>
      <c r="L38" s="5" t="s">
        <v>7</v>
      </c>
      <c r="M38" s="4"/>
      <c r="N38" s="5" t="s">
        <v>7</v>
      </c>
      <c r="O38" s="4"/>
    </row>
    <row r="39" spans="1:15">
      <c r="A39" s="8" t="s">
        <v>8</v>
      </c>
      <c r="B39" s="31">
        <v>1561</v>
      </c>
      <c r="C39" s="11">
        <v>130</v>
      </c>
      <c r="D39" s="10">
        <f t="shared" ref="D39:D46" si="24">C39*4/B39</f>
        <v>0.3331197950032031</v>
      </c>
      <c r="E39" s="9">
        <v>57</v>
      </c>
      <c r="F39" s="10">
        <f t="shared" ref="F39:F46" si="25">E39*6/B39</f>
        <v>0.21909032671364509</v>
      </c>
      <c r="G39" s="27">
        <f t="shared" ref="G39:G46" si="26">(C39*4)/B39 +(E39*6)/B39</f>
        <v>0.55221012171684825</v>
      </c>
      <c r="I39" s="8" t="s">
        <v>8</v>
      </c>
      <c r="J39" s="40">
        <v>1663</v>
      </c>
      <c r="K39" s="11">
        <v>139</v>
      </c>
      <c r="L39" s="10">
        <f t="shared" ref="L39:L44" si="27">K39*4/J39</f>
        <v>0.3343355381840048</v>
      </c>
      <c r="M39" s="9">
        <v>61</v>
      </c>
      <c r="N39" s="10">
        <f t="shared" ref="N39:N44" si="28">M39*6/J39</f>
        <v>0.2200841852074564</v>
      </c>
      <c r="O39" s="27">
        <f t="shared" ref="O39:O44" si="29">(K39*4)/J39 +(M39*6)/J39</f>
        <v>0.55441972339146117</v>
      </c>
    </row>
    <row r="40" spans="1:15">
      <c r="A40" s="8" t="s">
        <v>9</v>
      </c>
      <c r="B40" s="31">
        <v>1476</v>
      </c>
      <c r="C40" s="11">
        <v>123</v>
      </c>
      <c r="D40" s="10">
        <f t="shared" si="24"/>
        <v>0.33333333333333331</v>
      </c>
      <c r="E40" s="9">
        <v>66</v>
      </c>
      <c r="F40" s="10">
        <f t="shared" si="25"/>
        <v>0.26829268292682928</v>
      </c>
      <c r="G40" s="27">
        <f t="shared" si="26"/>
        <v>0.60162601626016254</v>
      </c>
      <c r="I40" s="8" t="s">
        <v>9</v>
      </c>
      <c r="J40" s="40">
        <v>1711</v>
      </c>
      <c r="K40" s="11">
        <v>112</v>
      </c>
      <c r="L40" s="10">
        <f t="shared" si="27"/>
        <v>0.26183518410286383</v>
      </c>
      <c r="M40" s="9">
        <v>66</v>
      </c>
      <c r="N40" s="10">
        <f t="shared" si="28"/>
        <v>0.23144360023378141</v>
      </c>
      <c r="O40" s="27">
        <f t="shared" si="29"/>
        <v>0.49327878433664524</v>
      </c>
    </row>
    <row r="41" spans="1:15">
      <c r="A41" s="8" t="s">
        <v>10</v>
      </c>
      <c r="B41" s="31">
        <v>1252</v>
      </c>
      <c r="C41" s="11">
        <v>77</v>
      </c>
      <c r="D41" s="10">
        <f t="shared" si="24"/>
        <v>0.24600638977635783</v>
      </c>
      <c r="E41" s="9">
        <v>54</v>
      </c>
      <c r="F41" s="10">
        <f t="shared" si="25"/>
        <v>0.25878594249201275</v>
      </c>
      <c r="G41" s="27">
        <f t="shared" si="26"/>
        <v>0.50479233226837061</v>
      </c>
      <c r="I41" s="8" t="s">
        <v>10</v>
      </c>
      <c r="J41" s="40">
        <v>1564</v>
      </c>
      <c r="K41" s="11">
        <v>127</v>
      </c>
      <c r="L41" s="10">
        <f t="shared" si="27"/>
        <v>0.32480818414322249</v>
      </c>
      <c r="M41" s="9">
        <v>52</v>
      </c>
      <c r="N41" s="10">
        <f t="shared" si="28"/>
        <v>0.19948849104859334</v>
      </c>
      <c r="O41" s="27">
        <f t="shared" si="29"/>
        <v>0.52429667519181589</v>
      </c>
    </row>
    <row r="42" spans="1:15">
      <c r="A42" s="8" t="s">
        <v>11</v>
      </c>
      <c r="B42" s="31">
        <v>1187</v>
      </c>
      <c r="C42" s="11">
        <v>99</v>
      </c>
      <c r="D42" s="10">
        <f t="shared" si="24"/>
        <v>0.33361415332771693</v>
      </c>
      <c r="E42" s="9">
        <v>29</v>
      </c>
      <c r="F42" s="10">
        <f t="shared" si="25"/>
        <v>0.14658803706823925</v>
      </c>
      <c r="G42" s="27">
        <f t="shared" si="26"/>
        <v>0.48020219039595619</v>
      </c>
      <c r="I42" s="8" t="s">
        <v>11</v>
      </c>
      <c r="J42" s="40">
        <v>1518</v>
      </c>
      <c r="K42" s="11">
        <v>139</v>
      </c>
      <c r="L42" s="10">
        <f t="shared" si="27"/>
        <v>0.3662714097496706</v>
      </c>
      <c r="M42" s="9">
        <v>45</v>
      </c>
      <c r="N42" s="10">
        <f t="shared" si="28"/>
        <v>0.17786561264822134</v>
      </c>
      <c r="O42" s="27">
        <f t="shared" si="29"/>
        <v>0.54413702239789197</v>
      </c>
    </row>
    <row r="43" spans="1:15">
      <c r="A43" s="8" t="s">
        <v>12</v>
      </c>
      <c r="B43" s="31">
        <v>1163</v>
      </c>
      <c r="C43" s="11">
        <v>80</v>
      </c>
      <c r="D43" s="10">
        <f t="shared" si="24"/>
        <v>0.27515047291487532</v>
      </c>
      <c r="E43" s="9">
        <v>60</v>
      </c>
      <c r="F43" s="10">
        <f t="shared" si="25"/>
        <v>0.30954428202923473</v>
      </c>
      <c r="G43" s="27">
        <f t="shared" si="26"/>
        <v>0.58469475494411005</v>
      </c>
      <c r="I43" s="8" t="s">
        <v>12</v>
      </c>
      <c r="J43" s="40">
        <v>1911</v>
      </c>
      <c r="K43" s="11">
        <v>153</v>
      </c>
      <c r="L43" s="10">
        <f t="shared" si="27"/>
        <v>0.32025117739403453</v>
      </c>
      <c r="M43" s="9">
        <v>74</v>
      </c>
      <c r="N43" s="10">
        <f t="shared" si="28"/>
        <v>0.23233908948194662</v>
      </c>
      <c r="O43" s="27">
        <f t="shared" si="29"/>
        <v>0.55259026687598112</v>
      </c>
    </row>
    <row r="44" spans="1:15">
      <c r="A44" s="8" t="s">
        <v>13</v>
      </c>
      <c r="B44" s="31">
        <v>1170</v>
      </c>
      <c r="C44" s="11">
        <v>82</v>
      </c>
      <c r="D44" s="10">
        <f t="shared" si="24"/>
        <v>0.28034188034188035</v>
      </c>
      <c r="E44" s="9">
        <v>33</v>
      </c>
      <c r="F44" s="10">
        <f t="shared" si="25"/>
        <v>0.16923076923076924</v>
      </c>
      <c r="G44" s="27">
        <f t="shared" si="26"/>
        <v>0.44957264957264959</v>
      </c>
      <c r="I44" s="8" t="s">
        <v>13</v>
      </c>
      <c r="J44" s="40">
        <v>2048</v>
      </c>
      <c r="K44" s="11">
        <v>170</v>
      </c>
      <c r="L44" s="10">
        <f t="shared" si="27"/>
        <v>0.33203125</v>
      </c>
      <c r="M44" s="9">
        <v>86</v>
      </c>
      <c r="N44" s="10">
        <f t="shared" si="28"/>
        <v>0.251953125</v>
      </c>
      <c r="O44" s="27">
        <f t="shared" si="29"/>
        <v>0.583984375</v>
      </c>
    </row>
    <row r="45" spans="1:15">
      <c r="A45" s="8" t="s">
        <v>31</v>
      </c>
      <c r="B45" s="31">
        <v>150</v>
      </c>
      <c r="C45" s="11">
        <v>14</v>
      </c>
      <c r="D45" s="10">
        <f t="shared" si="24"/>
        <v>0.37333333333333335</v>
      </c>
      <c r="E45" s="9">
        <v>5</v>
      </c>
      <c r="F45" s="10">
        <f t="shared" si="25"/>
        <v>0.2</v>
      </c>
      <c r="G45" s="27">
        <f t="shared" si="26"/>
        <v>0.57333333333333336</v>
      </c>
      <c r="I45" s="12" t="s">
        <v>14</v>
      </c>
      <c r="J45" s="4">
        <f>SUM(J39:J44)</f>
        <v>10415</v>
      </c>
      <c r="K45" s="4">
        <f>SUM(K39:K44)</f>
        <v>840</v>
      </c>
      <c r="L45" s="13">
        <f>K45*4/J45</f>
        <v>0.32261161785885739</v>
      </c>
      <c r="M45" s="32">
        <f>SUM(M39:M44)</f>
        <v>384</v>
      </c>
      <c r="N45" s="13">
        <f>M45*6/J45</f>
        <v>0.2212193951032165</v>
      </c>
      <c r="O45" s="28">
        <f>(K45*4)/J45 +(M45*6)/J45</f>
        <v>0.54383101296207392</v>
      </c>
    </row>
    <row r="46" spans="1:15">
      <c r="A46" s="12" t="s">
        <v>14</v>
      </c>
      <c r="B46" s="5">
        <f>SUM(B39:B45)</f>
        <v>7959</v>
      </c>
      <c r="C46" s="60">
        <f>SUM(C39:C45)</f>
        <v>605</v>
      </c>
      <c r="D46" s="28">
        <f t="shared" si="24"/>
        <v>0.3040582987812539</v>
      </c>
      <c r="E46" s="61">
        <f>SUM(E39:E45)</f>
        <v>304</v>
      </c>
      <c r="F46" s="28">
        <f t="shared" si="25"/>
        <v>0.22917451941198644</v>
      </c>
      <c r="G46" s="28">
        <f t="shared" si="26"/>
        <v>0.53323281819324031</v>
      </c>
    </row>
    <row r="47" spans="1:15">
      <c r="A47" s="14"/>
      <c r="B47" s="15"/>
      <c r="C47" s="33"/>
      <c r="D47" s="17"/>
      <c r="E47" s="34"/>
      <c r="F47" s="17"/>
      <c r="G47" s="35"/>
    </row>
    <row r="48" spans="1:15">
      <c r="A48" s="36"/>
      <c r="B48" s="37"/>
      <c r="D48" s="38"/>
      <c r="E48" s="29"/>
      <c r="F48" s="21"/>
      <c r="G48" s="2"/>
    </row>
    <row r="49" spans="1:15">
      <c r="A49" s="36" t="s">
        <v>22</v>
      </c>
      <c r="B49" s="15"/>
      <c r="C49" s="41"/>
      <c r="D49" s="15"/>
      <c r="E49" s="15"/>
      <c r="I49" s="36" t="s">
        <v>23</v>
      </c>
      <c r="J49" s="45"/>
      <c r="K49" s="45"/>
      <c r="L49" s="45"/>
      <c r="M49" s="35"/>
      <c r="N49" s="2"/>
      <c r="O49" s="2"/>
    </row>
    <row r="50" spans="1:15">
      <c r="A50" s="42" t="s">
        <v>1</v>
      </c>
      <c r="B50" s="5" t="s">
        <v>2</v>
      </c>
      <c r="C50" s="5" t="s">
        <v>3</v>
      </c>
      <c r="D50" s="5" t="s">
        <v>4</v>
      </c>
      <c r="E50" s="4" t="s">
        <v>5</v>
      </c>
      <c r="F50" s="4" t="s">
        <v>5</v>
      </c>
      <c r="G50" s="4" t="s">
        <v>6</v>
      </c>
      <c r="I50" s="42" t="s">
        <v>1</v>
      </c>
      <c r="J50" s="5" t="s">
        <v>2</v>
      </c>
      <c r="K50" s="5" t="s">
        <v>3</v>
      </c>
      <c r="L50" s="5" t="s">
        <v>4</v>
      </c>
      <c r="M50" s="4" t="s">
        <v>5</v>
      </c>
      <c r="N50" s="4" t="s">
        <v>5</v>
      </c>
      <c r="O50" s="4" t="s">
        <v>6</v>
      </c>
    </row>
    <row r="51" spans="1:15">
      <c r="A51" s="42"/>
      <c r="B51" s="4"/>
      <c r="C51" s="7"/>
      <c r="D51" s="5" t="s">
        <v>7</v>
      </c>
      <c r="E51" s="4"/>
      <c r="F51" s="5" t="s">
        <v>7</v>
      </c>
      <c r="G51" s="4"/>
      <c r="I51" s="42"/>
      <c r="J51" s="4"/>
      <c r="K51" s="7"/>
      <c r="L51" s="5" t="s">
        <v>7</v>
      </c>
      <c r="M51" s="4"/>
      <c r="N51" s="5" t="s">
        <v>7</v>
      </c>
      <c r="O51" s="4"/>
    </row>
    <row r="52" spans="1:15">
      <c r="A52" s="8" t="s">
        <v>8</v>
      </c>
      <c r="B52" s="39">
        <v>1596</v>
      </c>
      <c r="C52" s="11">
        <v>113</v>
      </c>
      <c r="D52" s="10">
        <f t="shared" ref="D52:D58" si="30">C52*4/B52</f>
        <v>0.2832080200501253</v>
      </c>
      <c r="E52" s="11">
        <v>73</v>
      </c>
      <c r="F52" s="10">
        <f t="shared" ref="F52:F58" si="31">E52*6/B52</f>
        <v>0.27443609022556392</v>
      </c>
      <c r="G52" s="27">
        <f t="shared" ref="G52:G58" si="32">(C52*4)/B52 +(E52*6)/B52</f>
        <v>0.55764411027568928</v>
      </c>
      <c r="I52" s="8" t="s">
        <v>8</v>
      </c>
      <c r="J52" s="39">
        <v>1674</v>
      </c>
      <c r="K52" s="11">
        <v>111</v>
      </c>
      <c r="L52" s="10">
        <f t="shared" ref="L52:L58" si="33">K52*4/J52</f>
        <v>0.26523297491039427</v>
      </c>
      <c r="M52" s="11">
        <v>69</v>
      </c>
      <c r="N52" s="10">
        <f>M52*6/J52</f>
        <v>0.24731182795698925</v>
      </c>
      <c r="O52" s="27">
        <f>(K52*4)/J52 +(M52*6)/J52</f>
        <v>0.51254480286738358</v>
      </c>
    </row>
    <row r="53" spans="1:15">
      <c r="A53" s="8" t="s">
        <v>9</v>
      </c>
      <c r="B53" s="39">
        <v>1044</v>
      </c>
      <c r="C53" s="11">
        <v>68</v>
      </c>
      <c r="D53" s="10">
        <f t="shared" si="30"/>
        <v>0.26053639846743293</v>
      </c>
      <c r="E53" s="11">
        <v>46</v>
      </c>
      <c r="F53" s="10">
        <f t="shared" si="31"/>
        <v>0.26436781609195403</v>
      </c>
      <c r="G53" s="27">
        <f t="shared" si="32"/>
        <v>0.52490421455938696</v>
      </c>
      <c r="I53" s="8" t="s">
        <v>9</v>
      </c>
      <c r="J53" s="11">
        <v>1458</v>
      </c>
      <c r="K53" s="11">
        <v>110</v>
      </c>
      <c r="L53" s="10">
        <f t="shared" si="33"/>
        <v>0.30178326474622769</v>
      </c>
      <c r="M53" s="11">
        <v>57</v>
      </c>
      <c r="N53" s="10">
        <v>0.23456790123456789</v>
      </c>
      <c r="O53" s="27">
        <v>0.53635116598079557</v>
      </c>
    </row>
    <row r="54" spans="1:15">
      <c r="A54" s="8" t="s">
        <v>10</v>
      </c>
      <c r="B54" s="39">
        <v>980</v>
      </c>
      <c r="C54" s="11">
        <v>74</v>
      </c>
      <c r="D54" s="10">
        <f t="shared" si="30"/>
        <v>0.30204081632653063</v>
      </c>
      <c r="E54" s="11">
        <v>36</v>
      </c>
      <c r="F54" s="10">
        <f t="shared" si="31"/>
        <v>0.22040816326530613</v>
      </c>
      <c r="G54" s="27">
        <f t="shared" si="32"/>
        <v>0.52244897959183678</v>
      </c>
      <c r="I54" s="8" t="s">
        <v>10</v>
      </c>
      <c r="J54" s="39">
        <v>1197</v>
      </c>
      <c r="K54" s="11">
        <v>79</v>
      </c>
      <c r="L54" s="10">
        <f t="shared" si="33"/>
        <v>0.26399331662489556</v>
      </c>
      <c r="M54" s="11">
        <v>27</v>
      </c>
      <c r="N54" s="10">
        <v>0.13533834586466165</v>
      </c>
      <c r="O54" s="27">
        <v>0.3993316624895572</v>
      </c>
    </row>
    <row r="55" spans="1:15">
      <c r="A55" s="8" t="s">
        <v>11</v>
      </c>
      <c r="B55" s="39">
        <v>1936</v>
      </c>
      <c r="C55" s="11">
        <v>146</v>
      </c>
      <c r="D55" s="10">
        <f t="shared" si="30"/>
        <v>0.30165289256198347</v>
      </c>
      <c r="E55" s="11">
        <v>67</v>
      </c>
      <c r="F55" s="10">
        <f t="shared" si="31"/>
        <v>0.20764462809917356</v>
      </c>
      <c r="G55" s="27">
        <f t="shared" si="32"/>
        <v>0.50929752066115697</v>
      </c>
      <c r="I55" s="8" t="s">
        <v>11</v>
      </c>
      <c r="J55" s="11">
        <v>1646</v>
      </c>
      <c r="K55" s="11">
        <v>135</v>
      </c>
      <c r="L55" s="10">
        <f t="shared" si="33"/>
        <v>0.32806804374240583</v>
      </c>
      <c r="M55" s="11">
        <v>47</v>
      </c>
      <c r="N55" s="10">
        <v>0.17132442284325639</v>
      </c>
      <c r="O55" s="27">
        <v>0.49939246658566222</v>
      </c>
    </row>
    <row r="56" spans="1:15">
      <c r="A56" s="8" t="s">
        <v>12</v>
      </c>
      <c r="B56" s="39">
        <v>1207</v>
      </c>
      <c r="C56" s="11">
        <v>93</v>
      </c>
      <c r="D56" s="10">
        <f t="shared" si="30"/>
        <v>0.30820215410107704</v>
      </c>
      <c r="E56" s="11">
        <v>47</v>
      </c>
      <c r="F56" s="10">
        <f t="shared" si="31"/>
        <v>0.23363711681855842</v>
      </c>
      <c r="G56" s="27">
        <f t="shared" si="32"/>
        <v>0.54183927091963546</v>
      </c>
      <c r="I56" s="8" t="s">
        <v>12</v>
      </c>
      <c r="J56" s="39">
        <v>1233</v>
      </c>
      <c r="K56" s="11">
        <v>89</v>
      </c>
      <c r="L56" s="10">
        <f t="shared" si="33"/>
        <v>0.28872668288726683</v>
      </c>
      <c r="M56" s="11">
        <v>43</v>
      </c>
      <c r="N56" s="10">
        <v>0.20924574209245742</v>
      </c>
      <c r="O56" s="27">
        <v>0.49797242497972427</v>
      </c>
    </row>
    <row r="57" spans="1:15">
      <c r="A57" s="8" t="s">
        <v>13</v>
      </c>
      <c r="B57" s="39">
        <v>1187</v>
      </c>
      <c r="C57" s="11">
        <v>89</v>
      </c>
      <c r="D57" s="10">
        <f t="shared" si="30"/>
        <v>0.29991575400168491</v>
      </c>
      <c r="E57" s="11">
        <v>48</v>
      </c>
      <c r="F57" s="10">
        <f t="shared" si="31"/>
        <v>0.24262847514743049</v>
      </c>
      <c r="G57" s="27">
        <f t="shared" si="32"/>
        <v>0.54254422914911538</v>
      </c>
      <c r="I57" s="8" t="s">
        <v>13</v>
      </c>
      <c r="J57" s="39">
        <v>1502</v>
      </c>
      <c r="K57" s="11">
        <v>120</v>
      </c>
      <c r="L57" s="10">
        <f t="shared" si="33"/>
        <v>0.31957390146471371</v>
      </c>
      <c r="M57" s="11">
        <v>69</v>
      </c>
      <c r="N57" s="10">
        <v>0.27563249001331558</v>
      </c>
      <c r="O57" s="27">
        <v>0.59520639147802923</v>
      </c>
    </row>
    <row r="58" spans="1:15">
      <c r="A58" s="42" t="s">
        <v>14</v>
      </c>
      <c r="B58" s="5">
        <f>SUM(B52:B57)</f>
        <v>7950</v>
      </c>
      <c r="C58" s="5">
        <f>SUM(C52:C57)</f>
        <v>583</v>
      </c>
      <c r="D58" s="13">
        <f t="shared" si="30"/>
        <v>0.29333333333333333</v>
      </c>
      <c r="E58" s="5">
        <f>SUM(E52:E57)</f>
        <v>317</v>
      </c>
      <c r="F58" s="13">
        <f t="shared" si="31"/>
        <v>0.23924528301886794</v>
      </c>
      <c r="G58" s="28">
        <f t="shared" si="32"/>
        <v>0.53257861635220127</v>
      </c>
      <c r="I58" s="6" t="s">
        <v>14</v>
      </c>
      <c r="J58" s="5">
        <v>8710</v>
      </c>
      <c r="K58" s="5">
        <v>644</v>
      </c>
      <c r="L58" s="13">
        <f t="shared" si="33"/>
        <v>0.29575200918484501</v>
      </c>
      <c r="M58" s="5">
        <v>312</v>
      </c>
      <c r="N58" s="13">
        <v>0.21492537313432836</v>
      </c>
      <c r="O58" s="28">
        <v>0.51067738231917337</v>
      </c>
    </row>
    <row r="59" spans="1:15">
      <c r="A59" s="44"/>
      <c r="B59" s="45"/>
      <c r="C59" s="45"/>
      <c r="D59" s="45"/>
      <c r="E59" s="35"/>
      <c r="F59" s="2"/>
      <c r="G59" s="20"/>
    </row>
    <row r="60" spans="1:15">
      <c r="A60" s="26"/>
      <c r="B60" s="2"/>
      <c r="C60" s="26"/>
      <c r="D60" s="2"/>
      <c r="E60" s="2"/>
      <c r="F60" s="2"/>
      <c r="G60" s="20"/>
    </row>
    <row r="61" spans="1:15">
      <c r="A61" s="36" t="s">
        <v>24</v>
      </c>
      <c r="B61" s="15"/>
      <c r="C61" s="15"/>
      <c r="D61" s="15"/>
      <c r="E61" s="41"/>
      <c r="G61" s="25"/>
      <c r="I61" s="18" t="s">
        <v>25</v>
      </c>
      <c r="N61" s="48"/>
      <c r="O61" s="48"/>
    </row>
    <row r="62" spans="1:15">
      <c r="A62" s="42" t="s">
        <v>1</v>
      </c>
      <c r="B62" s="5" t="s">
        <v>2</v>
      </c>
      <c r="C62" s="5" t="s">
        <v>3</v>
      </c>
      <c r="D62" s="5" t="s">
        <v>30</v>
      </c>
      <c r="E62" s="4" t="s">
        <v>5</v>
      </c>
      <c r="F62" s="4" t="s">
        <v>5</v>
      </c>
      <c r="G62" s="4" t="s">
        <v>6</v>
      </c>
      <c r="I62" s="6" t="s">
        <v>1</v>
      </c>
      <c r="J62" s="4" t="s">
        <v>2</v>
      </c>
      <c r="K62" s="5" t="s">
        <v>3</v>
      </c>
      <c r="L62" s="5" t="s">
        <v>30</v>
      </c>
      <c r="M62" s="4" t="s">
        <v>5</v>
      </c>
      <c r="N62" s="4" t="s">
        <v>5</v>
      </c>
      <c r="O62" s="4" t="s">
        <v>6</v>
      </c>
    </row>
    <row r="63" spans="1:15">
      <c r="A63" s="47" t="s">
        <v>8</v>
      </c>
      <c r="B63" s="11">
        <v>1466</v>
      </c>
      <c r="C63" s="11">
        <v>99</v>
      </c>
      <c r="D63" s="10">
        <f t="shared" ref="D63:D69" si="34">C63*4/B63</f>
        <v>0.27012278308321963</v>
      </c>
      <c r="E63" s="11">
        <v>64</v>
      </c>
      <c r="F63" s="10">
        <f t="shared" ref="F63:F69" si="35">E63*6/B63</f>
        <v>0.26193724420190995</v>
      </c>
      <c r="G63" s="27">
        <f t="shared" ref="G63:G69" si="36">(C63*4)/B63 +(E63*6)/B63</f>
        <v>0.53206002728512958</v>
      </c>
      <c r="I63" s="8" t="s">
        <v>8</v>
      </c>
      <c r="J63" s="9">
        <v>1673</v>
      </c>
      <c r="K63" s="9">
        <v>131</v>
      </c>
      <c r="L63" s="10">
        <f t="shared" ref="L63:L69" si="37">K63*4/J63</f>
        <v>0.31320980274955168</v>
      </c>
      <c r="M63" s="9">
        <v>69</v>
      </c>
      <c r="N63" s="10">
        <f t="shared" ref="N63:N69" si="38">M63*6/J63</f>
        <v>0.24745965331739389</v>
      </c>
      <c r="O63" s="27">
        <f t="shared" ref="O63:O69" si="39">(K63*4)/J63 +(M63*6)/J63</f>
        <v>0.56066945606694563</v>
      </c>
    </row>
    <row r="64" spans="1:15">
      <c r="A64" s="47" t="s">
        <v>9</v>
      </c>
      <c r="B64" s="11">
        <v>1462</v>
      </c>
      <c r="C64" s="11">
        <v>103</v>
      </c>
      <c r="D64" s="10">
        <f t="shared" si="34"/>
        <v>0.28180574555403559</v>
      </c>
      <c r="E64" s="11">
        <v>51</v>
      </c>
      <c r="F64" s="10">
        <f t="shared" si="35"/>
        <v>0.20930232558139536</v>
      </c>
      <c r="G64" s="27">
        <f t="shared" si="36"/>
        <v>0.49110807113543098</v>
      </c>
      <c r="I64" s="8" t="s">
        <v>9</v>
      </c>
      <c r="J64" s="9">
        <v>1636</v>
      </c>
      <c r="K64" s="9">
        <v>133</v>
      </c>
      <c r="L64" s="10">
        <f t="shared" si="37"/>
        <v>0.32518337408312958</v>
      </c>
      <c r="M64" s="9">
        <v>44</v>
      </c>
      <c r="N64" s="10">
        <f t="shared" si="38"/>
        <v>0.16136919315403422</v>
      </c>
      <c r="O64" s="27">
        <f t="shared" si="39"/>
        <v>0.48655256723716378</v>
      </c>
    </row>
    <row r="65" spans="1:15">
      <c r="A65" s="47" t="s">
        <v>10</v>
      </c>
      <c r="B65" s="11">
        <v>1418</v>
      </c>
      <c r="C65" s="11">
        <v>130</v>
      </c>
      <c r="D65" s="10">
        <f t="shared" si="34"/>
        <v>0.36671368124118475</v>
      </c>
      <c r="E65" s="11">
        <v>45</v>
      </c>
      <c r="F65" s="10">
        <f t="shared" si="35"/>
        <v>0.19040902679830748</v>
      </c>
      <c r="G65" s="27">
        <f t="shared" si="36"/>
        <v>0.55712270803949226</v>
      </c>
      <c r="I65" s="8" t="s">
        <v>10</v>
      </c>
      <c r="J65" s="9">
        <v>1757</v>
      </c>
      <c r="K65" s="9">
        <v>153</v>
      </c>
      <c r="L65" s="10">
        <f t="shared" si="37"/>
        <v>0.34832100170745589</v>
      </c>
      <c r="M65" s="9">
        <v>83</v>
      </c>
      <c r="N65" s="10">
        <f t="shared" si="38"/>
        <v>0.28343767785998863</v>
      </c>
      <c r="O65" s="27">
        <f t="shared" si="39"/>
        <v>0.63175867956744458</v>
      </c>
    </row>
    <row r="66" spans="1:15">
      <c r="A66" s="47" t="s">
        <v>11</v>
      </c>
      <c r="B66" s="11">
        <v>1341</v>
      </c>
      <c r="C66" s="11">
        <v>103</v>
      </c>
      <c r="D66" s="10">
        <f t="shared" si="34"/>
        <v>0.30723340790454884</v>
      </c>
      <c r="E66" s="11">
        <v>58</v>
      </c>
      <c r="F66" s="10">
        <f t="shared" si="35"/>
        <v>0.25950782997762861</v>
      </c>
      <c r="G66" s="27">
        <f t="shared" si="36"/>
        <v>0.56674123788217745</v>
      </c>
      <c r="I66" s="8" t="s">
        <v>11</v>
      </c>
      <c r="J66" s="9">
        <v>1418</v>
      </c>
      <c r="K66" s="9">
        <v>130</v>
      </c>
      <c r="L66" s="10">
        <f t="shared" si="37"/>
        <v>0.36671368124118475</v>
      </c>
      <c r="M66" s="9">
        <v>47</v>
      </c>
      <c r="N66" s="10">
        <f t="shared" si="38"/>
        <v>0.19887165021156558</v>
      </c>
      <c r="O66" s="27">
        <f t="shared" si="39"/>
        <v>0.56558533145275036</v>
      </c>
    </row>
    <row r="67" spans="1:15">
      <c r="A67" s="47" t="s">
        <v>12</v>
      </c>
      <c r="B67" s="11">
        <v>1590</v>
      </c>
      <c r="C67" s="11">
        <v>117</v>
      </c>
      <c r="D67" s="10">
        <f t="shared" si="34"/>
        <v>0.29433962264150942</v>
      </c>
      <c r="E67" s="11">
        <v>63</v>
      </c>
      <c r="F67" s="10">
        <f t="shared" si="35"/>
        <v>0.23773584905660378</v>
      </c>
      <c r="G67" s="27">
        <f t="shared" si="36"/>
        <v>0.5320754716981132</v>
      </c>
      <c r="I67" s="8" t="s">
        <v>12</v>
      </c>
      <c r="J67" s="9">
        <v>1541</v>
      </c>
      <c r="K67" s="9">
        <v>117</v>
      </c>
      <c r="L67" s="10">
        <f t="shared" si="37"/>
        <v>0.30369889682024659</v>
      </c>
      <c r="M67" s="9">
        <v>64</v>
      </c>
      <c r="N67" s="10">
        <f t="shared" si="38"/>
        <v>0.2491888384166126</v>
      </c>
      <c r="O67" s="27">
        <f t="shared" si="39"/>
        <v>0.55288773523685919</v>
      </c>
    </row>
    <row r="68" spans="1:15">
      <c r="A68" s="47" t="s">
        <v>13</v>
      </c>
      <c r="B68" s="11">
        <v>1340</v>
      </c>
      <c r="C68" s="11">
        <v>97</v>
      </c>
      <c r="D68" s="10">
        <f t="shared" si="34"/>
        <v>0.28955223880597014</v>
      </c>
      <c r="E68" s="11">
        <v>46</v>
      </c>
      <c r="F68" s="10">
        <f t="shared" si="35"/>
        <v>0.20597014925373133</v>
      </c>
      <c r="G68" s="27">
        <f t="shared" si="36"/>
        <v>0.4955223880597015</v>
      </c>
      <c r="I68" s="8" t="s">
        <v>13</v>
      </c>
      <c r="J68" s="9">
        <v>1818</v>
      </c>
      <c r="K68" s="9">
        <v>162</v>
      </c>
      <c r="L68" s="10">
        <f t="shared" si="37"/>
        <v>0.35643564356435642</v>
      </c>
      <c r="M68" s="9">
        <v>56</v>
      </c>
      <c r="N68" s="10">
        <f t="shared" si="38"/>
        <v>0.18481848184818481</v>
      </c>
      <c r="O68" s="27">
        <f t="shared" si="39"/>
        <v>0.54125412541254125</v>
      </c>
    </row>
    <row r="69" spans="1:15">
      <c r="A69" s="12" t="s">
        <v>14</v>
      </c>
      <c r="B69" s="5">
        <v>8617</v>
      </c>
      <c r="C69" s="43">
        <f>SUM(C63:C68)</f>
        <v>649</v>
      </c>
      <c r="D69" s="28">
        <f t="shared" si="34"/>
        <v>0.30126494139491705</v>
      </c>
      <c r="E69" s="43">
        <f>SUM(E63:E68)</f>
        <v>327</v>
      </c>
      <c r="F69" s="28">
        <f t="shared" si="35"/>
        <v>0.22768945108506441</v>
      </c>
      <c r="G69" s="28">
        <f t="shared" si="36"/>
        <v>0.52895439247998144</v>
      </c>
      <c r="I69" s="6" t="s">
        <v>14</v>
      </c>
      <c r="J69" s="4">
        <v>9843</v>
      </c>
      <c r="K69" s="4">
        <v>826</v>
      </c>
      <c r="L69" s="13">
        <f t="shared" si="37"/>
        <v>0.33567001930305801</v>
      </c>
      <c r="M69" s="4">
        <v>363</v>
      </c>
      <c r="N69" s="13">
        <f t="shared" si="38"/>
        <v>0.22127400182871076</v>
      </c>
      <c r="O69" s="28">
        <f t="shared" si="39"/>
        <v>0.55694402113176877</v>
      </c>
    </row>
    <row r="71" spans="1:15">
      <c r="A71" s="18" t="s">
        <v>26</v>
      </c>
      <c r="F71" s="48"/>
      <c r="G71" s="48"/>
      <c r="I71" s="14" t="s">
        <v>29</v>
      </c>
    </row>
    <row r="72" spans="1:15">
      <c r="A72" s="6" t="s">
        <v>1</v>
      </c>
      <c r="B72" s="4" t="s">
        <v>2</v>
      </c>
      <c r="C72" s="5" t="s">
        <v>3</v>
      </c>
      <c r="D72" s="5" t="s">
        <v>30</v>
      </c>
      <c r="E72" s="4" t="s">
        <v>5</v>
      </c>
      <c r="F72" s="4" t="s">
        <v>5</v>
      </c>
      <c r="G72" s="4" t="s">
        <v>6</v>
      </c>
      <c r="I72" s="6" t="s">
        <v>1</v>
      </c>
      <c r="J72" s="4" t="s">
        <v>2</v>
      </c>
      <c r="K72" s="5" t="s">
        <v>3</v>
      </c>
      <c r="L72" s="5" t="s">
        <v>30</v>
      </c>
      <c r="M72" s="4" t="s">
        <v>5</v>
      </c>
      <c r="N72" s="4" t="s">
        <v>5</v>
      </c>
      <c r="O72" s="4" t="s">
        <v>6</v>
      </c>
    </row>
    <row r="73" spans="1:15">
      <c r="A73" s="8" t="s">
        <v>8</v>
      </c>
      <c r="B73" s="9">
        <v>1544</v>
      </c>
      <c r="C73" s="9">
        <v>145</v>
      </c>
      <c r="D73" s="10">
        <f t="shared" ref="D73:D79" si="40">C73*4/B73</f>
        <v>0.37564766839378239</v>
      </c>
      <c r="E73" s="9">
        <v>55</v>
      </c>
      <c r="F73" s="10">
        <f t="shared" ref="F73:F79" si="41">E73*6/B73</f>
        <v>0.21373056994818654</v>
      </c>
      <c r="G73" s="27">
        <f t="shared" ref="G73:G79" si="42">(C73*4)/B73 +(E73*6)/B73</f>
        <v>0.5893782383419689</v>
      </c>
      <c r="I73" s="47" t="s">
        <v>8</v>
      </c>
      <c r="J73" s="39">
        <v>17691</v>
      </c>
      <c r="K73" s="39">
        <v>1384</v>
      </c>
      <c r="L73" s="63">
        <v>0.31290000000000001</v>
      </c>
      <c r="M73" s="39">
        <v>703</v>
      </c>
      <c r="N73" s="63">
        <v>0.2384</v>
      </c>
      <c r="O73" s="63">
        <v>0.55130000000000001</v>
      </c>
    </row>
    <row r="74" spans="1:15">
      <c r="A74" s="8" t="s">
        <v>9</v>
      </c>
      <c r="B74" s="9">
        <v>1527</v>
      </c>
      <c r="C74" s="9">
        <v>105</v>
      </c>
      <c r="D74" s="10">
        <f t="shared" si="40"/>
        <v>0.27504911591355602</v>
      </c>
      <c r="E74" s="9">
        <v>57</v>
      </c>
      <c r="F74" s="10">
        <f t="shared" si="41"/>
        <v>0.22396856581532418</v>
      </c>
      <c r="G74" s="27">
        <f t="shared" si="42"/>
        <v>0.49901768172888017</v>
      </c>
      <c r="I74" s="47" t="s">
        <v>9</v>
      </c>
      <c r="J74" s="11">
        <v>16234</v>
      </c>
      <c r="K74" s="62">
        <v>1216</v>
      </c>
      <c r="L74" s="27">
        <f t="shared" ref="L74" si="43">K74*4/J74</f>
        <v>0.29961808549956881</v>
      </c>
      <c r="M74" s="39">
        <v>572</v>
      </c>
      <c r="N74" s="27">
        <f t="shared" ref="N74" si="44">M74*6/J74</f>
        <v>0.21140815572255758</v>
      </c>
      <c r="O74" s="27">
        <f t="shared" ref="O74:O80" si="45">(K74*4)/J74 +(M74*6)/J74</f>
        <v>0.51102624122212637</v>
      </c>
    </row>
    <row r="75" spans="1:15">
      <c r="A75" s="8" t="s">
        <v>10</v>
      </c>
      <c r="B75" s="9">
        <v>1973</v>
      </c>
      <c r="C75" s="9">
        <v>155</v>
      </c>
      <c r="D75" s="10">
        <f t="shared" si="40"/>
        <v>0.31424227065382665</v>
      </c>
      <c r="E75" s="9">
        <v>86</v>
      </c>
      <c r="F75" s="10">
        <f t="shared" si="41"/>
        <v>0.26153066396350733</v>
      </c>
      <c r="G75" s="27">
        <f t="shared" si="42"/>
        <v>0.57577293461733392</v>
      </c>
      <c r="I75" s="47" t="s">
        <v>10</v>
      </c>
      <c r="J75" s="39">
        <v>16636</v>
      </c>
      <c r="K75" s="39">
        <v>1346</v>
      </c>
      <c r="L75" s="63">
        <v>0.32363548930031255</v>
      </c>
      <c r="M75" s="39">
        <v>623</v>
      </c>
      <c r="N75" s="63">
        <v>0.22469343592209665</v>
      </c>
      <c r="O75" s="27">
        <f t="shared" si="45"/>
        <v>0.54832892522240917</v>
      </c>
    </row>
    <row r="76" spans="1:15">
      <c r="A76" s="8" t="s">
        <v>11</v>
      </c>
      <c r="B76" s="9">
        <v>1704</v>
      </c>
      <c r="C76" s="9">
        <v>159</v>
      </c>
      <c r="D76" s="10">
        <f t="shared" si="40"/>
        <v>0.37323943661971831</v>
      </c>
      <c r="E76" s="9">
        <v>76</v>
      </c>
      <c r="F76" s="10">
        <f t="shared" si="41"/>
        <v>0.26760563380281688</v>
      </c>
      <c r="G76" s="27">
        <f t="shared" si="42"/>
        <v>0.64084507042253525</v>
      </c>
      <c r="I76" s="47" t="s">
        <v>11</v>
      </c>
      <c r="J76" s="39">
        <v>16387</v>
      </c>
      <c r="K76" s="39">
        <v>1399</v>
      </c>
      <c r="L76" s="63">
        <v>0.34149020565082078</v>
      </c>
      <c r="M76" s="39">
        <v>518</v>
      </c>
      <c r="N76" s="63">
        <v>0.18966253737718924</v>
      </c>
      <c r="O76" s="27">
        <f t="shared" si="45"/>
        <v>0.53115274302801008</v>
      </c>
    </row>
    <row r="77" spans="1:15">
      <c r="A77" s="8" t="s">
        <v>12</v>
      </c>
      <c r="B77" s="40">
        <v>1190</v>
      </c>
      <c r="C77" s="9">
        <v>94</v>
      </c>
      <c r="D77" s="10">
        <f t="shared" si="40"/>
        <v>0.31596638655462184</v>
      </c>
      <c r="E77" s="9">
        <v>41</v>
      </c>
      <c r="F77" s="10">
        <f t="shared" si="41"/>
        <v>0.20672268907563024</v>
      </c>
      <c r="G77" s="27">
        <f t="shared" si="42"/>
        <v>0.52268907563025202</v>
      </c>
      <c r="I77" s="47" t="s">
        <v>12</v>
      </c>
      <c r="J77" s="39">
        <v>15206</v>
      </c>
      <c r="K77" s="39">
        <v>1165</v>
      </c>
      <c r="L77" s="27">
        <f t="shared" ref="L77" si="46">K77*4/J77</f>
        <v>0.30645797711429701</v>
      </c>
      <c r="M77" s="39">
        <v>592</v>
      </c>
      <c r="N77" s="27">
        <f t="shared" ref="N77" si="47">M77*6/J77</f>
        <v>0.23359200315664869</v>
      </c>
      <c r="O77" s="27">
        <f t="shared" si="45"/>
        <v>0.54004998027094575</v>
      </c>
    </row>
    <row r="78" spans="1:15">
      <c r="A78" s="8" t="s">
        <v>13</v>
      </c>
      <c r="B78" s="40">
        <v>1233</v>
      </c>
      <c r="C78" s="9">
        <v>115</v>
      </c>
      <c r="D78" s="10">
        <f t="shared" si="40"/>
        <v>0.37307380373073806</v>
      </c>
      <c r="E78" s="9">
        <v>39</v>
      </c>
      <c r="F78" s="10">
        <f t="shared" si="41"/>
        <v>0.18978102189781021</v>
      </c>
      <c r="G78" s="27">
        <f t="shared" si="42"/>
        <v>0.56285482562854827</v>
      </c>
      <c r="I78" s="47" t="s">
        <v>13</v>
      </c>
      <c r="J78" s="39">
        <v>15678</v>
      </c>
      <c r="K78" s="39">
        <v>1284</v>
      </c>
      <c r="L78" s="63">
        <v>0.32759280520474549</v>
      </c>
      <c r="M78" s="39">
        <v>548</v>
      </c>
      <c r="N78" s="63">
        <v>0.20972062763107538</v>
      </c>
      <c r="O78" s="27">
        <f t="shared" si="45"/>
        <v>0.53731343283582089</v>
      </c>
    </row>
    <row r="79" spans="1:15">
      <c r="A79" s="6" t="s">
        <v>14</v>
      </c>
      <c r="B79" s="4">
        <f>SUM(B73:B78)</f>
        <v>9171</v>
      </c>
      <c r="C79" s="4">
        <f>SUM(C73:C78)</f>
        <v>773</v>
      </c>
      <c r="D79" s="13">
        <f t="shared" si="40"/>
        <v>0.33714971104568747</v>
      </c>
      <c r="E79" s="4">
        <f>SUM(E73:E78)</f>
        <v>354</v>
      </c>
      <c r="F79" s="13">
        <f t="shared" si="41"/>
        <v>0.23159960745829244</v>
      </c>
      <c r="G79" s="28">
        <f t="shared" si="42"/>
        <v>0.56874931850397992</v>
      </c>
      <c r="I79" s="64" t="s">
        <v>31</v>
      </c>
      <c r="J79" s="39">
        <v>150</v>
      </c>
      <c r="K79" s="39">
        <v>14</v>
      </c>
      <c r="L79" s="63">
        <v>0.37330000000000002</v>
      </c>
      <c r="M79" s="39">
        <v>5</v>
      </c>
      <c r="N79" s="63">
        <v>0.2</v>
      </c>
      <c r="O79" s="27">
        <f t="shared" si="45"/>
        <v>0.57333333333333336</v>
      </c>
    </row>
    <row r="80" spans="1:15">
      <c r="A80" s="24"/>
      <c r="B80" s="15"/>
      <c r="C80" s="15"/>
      <c r="D80" s="17"/>
      <c r="E80" s="15"/>
      <c r="F80" s="17"/>
      <c r="G80" s="35"/>
      <c r="I80" s="12" t="s">
        <v>14</v>
      </c>
      <c r="J80" s="53">
        <f>SUM(J73:J79)</f>
        <v>97982</v>
      </c>
      <c r="K80" s="53">
        <f>SUM(K73:K79)</f>
        <v>7808</v>
      </c>
      <c r="L80" s="13">
        <f t="shared" ref="L80" si="48">K80*4/J80</f>
        <v>0.31875242391459657</v>
      </c>
      <c r="M80" s="53">
        <f>SUM(M73:M79)</f>
        <v>3561</v>
      </c>
      <c r="N80" s="13">
        <f t="shared" ref="N80" si="49">M80*6/J80</f>
        <v>0.21806046008450533</v>
      </c>
      <c r="O80" s="28">
        <f t="shared" si="45"/>
        <v>0.53681288399910188</v>
      </c>
    </row>
    <row r="81" spans="1:16">
      <c r="A81" s="24"/>
      <c r="B81" s="15"/>
      <c r="C81" s="15"/>
      <c r="D81" s="17"/>
      <c r="E81" s="15"/>
      <c r="F81" s="17"/>
      <c r="G81" s="35"/>
    </row>
    <row r="82" spans="1:16">
      <c r="A82" s="3" t="s">
        <v>9</v>
      </c>
      <c r="B82" s="49" t="s">
        <v>2</v>
      </c>
      <c r="C82" s="46" t="s">
        <v>3</v>
      </c>
      <c r="D82" s="46" t="s">
        <v>4</v>
      </c>
      <c r="E82" s="49" t="s">
        <v>5</v>
      </c>
      <c r="F82" s="49" t="s">
        <v>5</v>
      </c>
      <c r="G82" s="49" t="s">
        <v>6</v>
      </c>
      <c r="I82" s="3" t="s">
        <v>28</v>
      </c>
      <c r="J82" s="49" t="s">
        <v>2</v>
      </c>
      <c r="K82" s="46" t="s">
        <v>3</v>
      </c>
      <c r="L82" s="46" t="s">
        <v>4</v>
      </c>
      <c r="M82" s="49" t="s">
        <v>5</v>
      </c>
      <c r="N82" s="49" t="s">
        <v>5</v>
      </c>
      <c r="O82" s="49" t="s">
        <v>6</v>
      </c>
    </row>
    <row r="83" spans="1:16">
      <c r="A83" s="8" t="s">
        <v>0</v>
      </c>
      <c r="B83" s="9">
        <v>509</v>
      </c>
      <c r="C83" s="9">
        <v>52</v>
      </c>
      <c r="D83" s="10">
        <f t="shared" ref="D83:D96" si="50">C83*4/B83</f>
        <v>0.40864440078585462</v>
      </c>
      <c r="E83" s="9">
        <v>19</v>
      </c>
      <c r="F83" s="10">
        <f t="shared" ref="F83:F96" si="51">E83*6/B83</f>
        <v>0.22396856581532418</v>
      </c>
      <c r="G83" s="10">
        <v>0.63261296660117883</v>
      </c>
      <c r="I83" s="8" t="s">
        <v>0</v>
      </c>
      <c r="J83" s="9">
        <v>298</v>
      </c>
      <c r="K83" s="9">
        <v>26</v>
      </c>
      <c r="L83" s="10">
        <v>0.34899328859060402</v>
      </c>
      <c r="M83" s="9">
        <v>4</v>
      </c>
      <c r="N83" s="10">
        <v>8.0536912751677847E-2</v>
      </c>
      <c r="O83" s="10">
        <v>0.42953020134228187</v>
      </c>
    </row>
    <row r="84" spans="1:16">
      <c r="A84" s="8" t="s">
        <v>15</v>
      </c>
      <c r="B84" s="9">
        <v>723</v>
      </c>
      <c r="C84" s="9">
        <v>68</v>
      </c>
      <c r="D84" s="10">
        <f t="shared" si="50"/>
        <v>0.37621023513139695</v>
      </c>
      <c r="E84" s="9">
        <v>16</v>
      </c>
      <c r="F84" s="10">
        <f t="shared" si="51"/>
        <v>0.13278008298755187</v>
      </c>
      <c r="G84" s="10">
        <f>D84+F84</f>
        <v>0.50899031811894879</v>
      </c>
      <c r="I84" s="8" t="s">
        <v>15</v>
      </c>
      <c r="J84" s="9">
        <v>662</v>
      </c>
      <c r="K84" s="9">
        <v>58</v>
      </c>
      <c r="L84" s="10">
        <v>0.35045317220543809</v>
      </c>
      <c r="M84" s="9">
        <v>8</v>
      </c>
      <c r="N84" s="10">
        <v>7.2507552870090641E-2</v>
      </c>
      <c r="O84" s="10">
        <v>0.42296072507552873</v>
      </c>
    </row>
    <row r="85" spans="1:16">
      <c r="A85" s="8" t="s">
        <v>16</v>
      </c>
      <c r="B85" s="9">
        <v>658</v>
      </c>
      <c r="C85" s="9">
        <v>53</v>
      </c>
      <c r="D85" s="10">
        <f t="shared" si="50"/>
        <v>0.32218844984802431</v>
      </c>
      <c r="E85" s="9">
        <v>15</v>
      </c>
      <c r="F85" s="10">
        <f t="shared" si="51"/>
        <v>0.13677811550151975</v>
      </c>
      <c r="G85" s="10">
        <v>0.45896656534954405</v>
      </c>
      <c r="I85" s="8" t="s">
        <v>16</v>
      </c>
      <c r="J85" s="9">
        <v>941</v>
      </c>
      <c r="K85" s="9">
        <v>98</v>
      </c>
      <c r="L85" s="10">
        <v>0.41657810839532411</v>
      </c>
      <c r="M85" s="9">
        <v>22</v>
      </c>
      <c r="N85" s="10">
        <v>0.14027630180658873</v>
      </c>
      <c r="O85" s="10">
        <v>0.55685441020191284</v>
      </c>
    </row>
    <row r="86" spans="1:16">
      <c r="A86" s="8" t="s">
        <v>17</v>
      </c>
      <c r="B86" s="9">
        <v>1067</v>
      </c>
      <c r="C86" s="9">
        <v>86</v>
      </c>
      <c r="D86" s="10">
        <f t="shared" si="50"/>
        <v>0.32239925023430177</v>
      </c>
      <c r="E86" s="9">
        <v>32</v>
      </c>
      <c r="F86" s="10">
        <f t="shared" si="51"/>
        <v>0.17994376757263356</v>
      </c>
      <c r="G86" s="10">
        <v>0.50234301780693535</v>
      </c>
      <c r="I86" s="8" t="s">
        <v>17</v>
      </c>
      <c r="J86" s="9">
        <v>1052</v>
      </c>
      <c r="K86" s="9">
        <v>83</v>
      </c>
      <c r="L86" s="10">
        <v>0.31558935361216728</v>
      </c>
      <c r="M86" s="9">
        <v>31</v>
      </c>
      <c r="N86" s="10">
        <v>0.17680608365019013</v>
      </c>
      <c r="O86" s="10">
        <v>0.4923954372623574</v>
      </c>
    </row>
    <row r="87" spans="1:16">
      <c r="A87" s="8" t="s">
        <v>18</v>
      </c>
      <c r="B87" s="9">
        <v>1464</v>
      </c>
      <c r="C87" s="9">
        <v>101</v>
      </c>
      <c r="D87" s="10">
        <f t="shared" si="50"/>
        <v>0.27595628415300544</v>
      </c>
      <c r="E87" s="9">
        <v>55</v>
      </c>
      <c r="F87" s="10">
        <f t="shared" si="51"/>
        <v>0.22540983606557377</v>
      </c>
      <c r="G87" s="10">
        <v>0.50136612021857918</v>
      </c>
      <c r="I87" s="8" t="s">
        <v>18</v>
      </c>
      <c r="J87" s="9">
        <v>1525</v>
      </c>
      <c r="K87" s="9">
        <v>128</v>
      </c>
      <c r="L87" s="10">
        <v>0.33573770491803279</v>
      </c>
      <c r="M87" s="9">
        <v>44</v>
      </c>
      <c r="N87" s="10">
        <v>0.17311475409836066</v>
      </c>
      <c r="O87" s="10">
        <v>0.50885245901639342</v>
      </c>
    </row>
    <row r="88" spans="1:16">
      <c r="A88" s="8" t="s">
        <v>19</v>
      </c>
      <c r="B88" s="9">
        <v>1369</v>
      </c>
      <c r="C88" s="9">
        <v>102</v>
      </c>
      <c r="D88" s="10">
        <f t="shared" si="50"/>
        <v>0.29802775748721694</v>
      </c>
      <c r="E88" s="9">
        <v>48</v>
      </c>
      <c r="F88" s="10">
        <f t="shared" si="51"/>
        <v>0.21037253469685901</v>
      </c>
      <c r="G88" s="10">
        <v>0.50840029218407601</v>
      </c>
      <c r="I88" s="8" t="s">
        <v>19</v>
      </c>
      <c r="J88" s="9">
        <v>1159</v>
      </c>
      <c r="K88" s="9">
        <v>95</v>
      </c>
      <c r="L88" s="10">
        <v>0.32786885245901637</v>
      </c>
      <c r="M88" s="9">
        <v>40</v>
      </c>
      <c r="N88" s="10">
        <v>0.20707506471095771</v>
      </c>
      <c r="O88" s="10">
        <v>0.53494391716997414</v>
      </c>
    </row>
    <row r="89" spans="1:16">
      <c r="A89" s="47" t="s">
        <v>20</v>
      </c>
      <c r="B89" s="9">
        <v>1606</v>
      </c>
      <c r="C89" s="9">
        <v>123</v>
      </c>
      <c r="D89" s="10">
        <f t="shared" si="50"/>
        <v>0.30635118306351183</v>
      </c>
      <c r="E89" s="9">
        <v>66</v>
      </c>
      <c r="F89" s="10">
        <f t="shared" si="51"/>
        <v>0.24657534246575341</v>
      </c>
      <c r="G89" s="10">
        <v>0.55289999999999995</v>
      </c>
      <c r="I89" s="47" t="s">
        <v>20</v>
      </c>
      <c r="J89" s="9">
        <v>1187</v>
      </c>
      <c r="K89" s="9">
        <v>99</v>
      </c>
      <c r="L89" s="10">
        <v>0.33361415332771693</v>
      </c>
      <c r="M89" s="9">
        <v>29</v>
      </c>
      <c r="N89" s="10">
        <v>0.14658803706823925</v>
      </c>
      <c r="O89" s="10">
        <v>0.48020219039595619</v>
      </c>
    </row>
    <row r="90" spans="1:16">
      <c r="A90" s="47" t="s">
        <v>21</v>
      </c>
      <c r="B90" s="9">
        <v>1711</v>
      </c>
      <c r="C90" s="9">
        <v>112</v>
      </c>
      <c r="D90" s="10">
        <f t="shared" si="50"/>
        <v>0.26183518410286383</v>
      </c>
      <c r="E90" s="9">
        <v>66</v>
      </c>
      <c r="F90" s="10">
        <f t="shared" si="51"/>
        <v>0.23144360023378141</v>
      </c>
      <c r="G90" s="10">
        <v>0.49327878433664524</v>
      </c>
      <c r="I90" s="47" t="s">
        <v>21</v>
      </c>
      <c r="J90" s="9">
        <v>1518</v>
      </c>
      <c r="K90" s="9">
        <v>139</v>
      </c>
      <c r="L90" s="10">
        <v>0.3662714097496706</v>
      </c>
      <c r="M90" s="9">
        <v>45</v>
      </c>
      <c r="N90" s="10">
        <v>0.17786561264822134</v>
      </c>
      <c r="O90" s="10">
        <v>0.54413702239789197</v>
      </c>
      <c r="P90" s="2"/>
    </row>
    <row r="91" spans="1:16">
      <c r="A91" s="47" t="s">
        <v>22</v>
      </c>
      <c r="B91" s="9">
        <v>1044</v>
      </c>
      <c r="C91" s="9">
        <v>68</v>
      </c>
      <c r="D91" s="10">
        <f t="shared" si="50"/>
        <v>0.26053639846743293</v>
      </c>
      <c r="E91" s="9">
        <v>46</v>
      </c>
      <c r="F91" s="10">
        <f t="shared" si="51"/>
        <v>0.26436781609195403</v>
      </c>
      <c r="G91" s="10">
        <v>0.52490421455938696</v>
      </c>
      <c r="I91" s="47" t="s">
        <v>22</v>
      </c>
      <c r="J91" s="9">
        <v>1936</v>
      </c>
      <c r="K91" s="9">
        <v>146</v>
      </c>
      <c r="L91" s="10">
        <v>0.30165289256198347</v>
      </c>
      <c r="M91" s="9">
        <v>67</v>
      </c>
      <c r="N91" s="10">
        <v>0.20764462809917356</v>
      </c>
      <c r="O91" s="10">
        <v>0.50929752066115697</v>
      </c>
      <c r="P91" s="2"/>
    </row>
    <row r="92" spans="1:16">
      <c r="A92" s="47" t="s">
        <v>23</v>
      </c>
      <c r="B92" s="9">
        <v>1458</v>
      </c>
      <c r="C92" s="9">
        <v>110</v>
      </c>
      <c r="D92" s="10">
        <f t="shared" si="50"/>
        <v>0.30178326474622769</v>
      </c>
      <c r="E92" s="9">
        <v>57</v>
      </c>
      <c r="F92" s="10">
        <f t="shared" si="51"/>
        <v>0.23456790123456789</v>
      </c>
      <c r="G92" s="10">
        <v>0.53635116598079557</v>
      </c>
      <c r="I92" s="47" t="s">
        <v>23</v>
      </c>
      <c r="J92" s="9">
        <v>1646</v>
      </c>
      <c r="K92" s="9">
        <v>135</v>
      </c>
      <c r="L92" s="10">
        <v>0.32806804374240583</v>
      </c>
      <c r="M92" s="9">
        <v>47</v>
      </c>
      <c r="N92" s="10">
        <v>0.17132442284325639</v>
      </c>
      <c r="O92" s="10">
        <v>0.49939246658566222</v>
      </c>
      <c r="P92" s="2"/>
    </row>
    <row r="93" spans="1:16">
      <c r="A93" s="47" t="s">
        <v>24</v>
      </c>
      <c r="B93" s="9">
        <v>1462</v>
      </c>
      <c r="C93" s="9">
        <v>103</v>
      </c>
      <c r="D93" s="10">
        <f t="shared" si="50"/>
        <v>0.28180574555403559</v>
      </c>
      <c r="E93" s="9">
        <v>51</v>
      </c>
      <c r="F93" s="10">
        <f t="shared" si="51"/>
        <v>0.20930232558139536</v>
      </c>
      <c r="G93" s="10">
        <v>0.49109999999999998</v>
      </c>
      <c r="I93" s="47" t="s">
        <v>24</v>
      </c>
      <c r="J93" s="9">
        <v>1341</v>
      </c>
      <c r="K93" s="9">
        <v>103</v>
      </c>
      <c r="L93" s="10">
        <v>0.30723340790454884</v>
      </c>
      <c r="M93" s="9">
        <v>58</v>
      </c>
      <c r="N93" s="10">
        <v>0.25950782997762861</v>
      </c>
      <c r="O93" s="10">
        <v>0.56674123788217745</v>
      </c>
      <c r="P93" s="2"/>
    </row>
    <row r="94" spans="1:16">
      <c r="A94" s="47" t="s">
        <v>25</v>
      </c>
      <c r="B94" s="11">
        <v>1636</v>
      </c>
      <c r="C94" s="9">
        <v>133</v>
      </c>
      <c r="D94" s="10">
        <f t="shared" si="50"/>
        <v>0.32518337408312958</v>
      </c>
      <c r="E94" s="9">
        <v>44</v>
      </c>
      <c r="F94" s="10">
        <f t="shared" si="51"/>
        <v>0.16136919315403422</v>
      </c>
      <c r="G94" s="10">
        <v>0.48655256723716378</v>
      </c>
      <c r="I94" s="47" t="s">
        <v>25</v>
      </c>
      <c r="J94" s="11">
        <v>1418</v>
      </c>
      <c r="K94" s="9">
        <v>130</v>
      </c>
      <c r="L94" s="10">
        <v>0.36671368124118475</v>
      </c>
      <c r="M94" s="9">
        <v>47</v>
      </c>
      <c r="N94" s="10">
        <v>0.19887165021156558</v>
      </c>
      <c r="O94" s="10">
        <v>0.56558533145275036</v>
      </c>
      <c r="P94" s="2"/>
    </row>
    <row r="95" spans="1:16">
      <c r="A95" s="8" t="s">
        <v>26</v>
      </c>
      <c r="B95" s="9">
        <v>1527</v>
      </c>
      <c r="C95" s="9">
        <v>105</v>
      </c>
      <c r="D95" s="27">
        <f t="shared" si="50"/>
        <v>0.27504911591355602</v>
      </c>
      <c r="E95" s="9">
        <v>57</v>
      </c>
      <c r="F95" s="10">
        <f t="shared" si="51"/>
        <v>0.22396856581532418</v>
      </c>
      <c r="G95" s="10">
        <v>0.499</v>
      </c>
      <c r="I95" s="8" t="s">
        <v>26</v>
      </c>
      <c r="J95" s="9">
        <v>1704</v>
      </c>
      <c r="K95" s="9">
        <v>159</v>
      </c>
      <c r="L95" s="27">
        <v>0.37323943661971831</v>
      </c>
      <c r="M95" s="9">
        <v>76</v>
      </c>
      <c r="N95" s="10">
        <v>0.26760563380281688</v>
      </c>
      <c r="O95" s="10">
        <v>0.64084507042253525</v>
      </c>
      <c r="P95" s="2"/>
    </row>
    <row r="96" spans="1:16">
      <c r="A96" s="12" t="s">
        <v>14</v>
      </c>
      <c r="B96" s="4">
        <f>SUM(B83:B95)</f>
        <v>16234</v>
      </c>
      <c r="C96" s="57">
        <f>SUM(C83:C95)</f>
        <v>1216</v>
      </c>
      <c r="D96" s="28">
        <f t="shared" si="50"/>
        <v>0.29961808549956881</v>
      </c>
      <c r="E96" s="53">
        <f>SUM(E83:E95)</f>
        <v>572</v>
      </c>
      <c r="F96" s="13">
        <f t="shared" si="51"/>
        <v>0.21140815572255758</v>
      </c>
      <c r="G96" s="28">
        <f>D96+F96</f>
        <v>0.51102624122212637</v>
      </c>
      <c r="I96" s="12" t="s">
        <v>14</v>
      </c>
      <c r="J96" s="4">
        <f>SUM(J83:J95)</f>
        <v>16387</v>
      </c>
      <c r="K96" s="57">
        <f>SUM(K83:K95)</f>
        <v>1399</v>
      </c>
      <c r="L96" s="28">
        <f t="shared" ref="L96" si="52">K96*4/J96</f>
        <v>0.34149020565082078</v>
      </c>
      <c r="M96" s="53">
        <f>SUM(M83:M95)</f>
        <v>518</v>
      </c>
      <c r="N96" s="13">
        <f t="shared" ref="N96" si="53">M96*6/J96</f>
        <v>0.18966253737718924</v>
      </c>
      <c r="O96" s="28">
        <f>L96+N96</f>
        <v>0.53115274302801008</v>
      </c>
      <c r="P96" s="2"/>
    </row>
    <row r="97" spans="1:25">
      <c r="A97" s="50"/>
      <c r="B97" s="15"/>
      <c r="C97" s="17"/>
      <c r="D97" s="35"/>
      <c r="E97" s="51"/>
      <c r="F97" s="52"/>
      <c r="I97" s="2"/>
      <c r="J97" s="2"/>
      <c r="K97" s="2"/>
      <c r="L97" s="2"/>
      <c r="M97" s="2"/>
      <c r="N97" s="2"/>
      <c r="O97" s="2"/>
      <c r="P97" s="2"/>
    </row>
    <row r="99" spans="1:25">
      <c r="C99" s="15"/>
      <c r="D99" s="17"/>
      <c r="E99" s="35"/>
      <c r="F99" s="51"/>
      <c r="G99" s="52"/>
    </row>
    <row r="100" spans="1:25">
      <c r="A100" s="55" t="s">
        <v>8</v>
      </c>
      <c r="B100" s="49" t="s">
        <v>2</v>
      </c>
      <c r="C100" s="46" t="s">
        <v>3</v>
      </c>
      <c r="D100" s="46" t="s">
        <v>4</v>
      </c>
      <c r="E100" s="49" t="s">
        <v>5</v>
      </c>
      <c r="F100" s="49" t="s">
        <v>5</v>
      </c>
      <c r="G100" s="49" t="s">
        <v>6</v>
      </c>
      <c r="I100" s="56" t="s">
        <v>27</v>
      </c>
      <c r="J100" s="49" t="s">
        <v>2</v>
      </c>
      <c r="K100" s="46" t="s">
        <v>3</v>
      </c>
      <c r="L100" s="46" t="s">
        <v>4</v>
      </c>
      <c r="M100" s="49" t="s">
        <v>5</v>
      </c>
      <c r="N100" s="49" t="s">
        <v>5</v>
      </c>
      <c r="O100" s="49" t="s">
        <v>6</v>
      </c>
    </row>
    <row r="101" spans="1:25">
      <c r="A101" s="8" t="s">
        <v>0</v>
      </c>
      <c r="B101" s="9">
        <v>450</v>
      </c>
      <c r="C101" s="9">
        <v>34</v>
      </c>
      <c r="D101" s="10">
        <f t="shared" ref="D101:D104" si="54">C101*4/B101</f>
        <v>0.30222222222222223</v>
      </c>
      <c r="E101" s="11">
        <v>20</v>
      </c>
      <c r="F101" s="10">
        <f t="shared" ref="F101:F104" si="55">E101*6/B101</f>
        <v>0.26666666666666666</v>
      </c>
      <c r="G101" s="10">
        <f t="shared" ref="G101:G104" si="56">D101+F101</f>
        <v>0.56888888888888889</v>
      </c>
      <c r="I101" s="8" t="s">
        <v>0</v>
      </c>
      <c r="J101" s="9">
        <v>391</v>
      </c>
      <c r="K101" s="9">
        <v>39</v>
      </c>
      <c r="L101" s="10">
        <f t="shared" ref="L101:L106" si="57">K101*4/J101</f>
        <v>0.39897698209718668</v>
      </c>
      <c r="M101" s="11">
        <v>9</v>
      </c>
      <c r="N101" s="10">
        <f t="shared" ref="N101:N106" si="58">M101*6/J101</f>
        <v>0.13810741687979539</v>
      </c>
      <c r="O101" s="10">
        <f t="shared" ref="O101:O105" si="59">L101+N101</f>
        <v>0.53708439897698201</v>
      </c>
    </row>
    <row r="102" spans="1:25">
      <c r="A102" s="8" t="s">
        <v>15</v>
      </c>
      <c r="B102" s="9">
        <v>1099</v>
      </c>
      <c r="C102" s="9">
        <v>95</v>
      </c>
      <c r="D102" s="10">
        <f t="shared" si="54"/>
        <v>0.34576888080072793</v>
      </c>
      <c r="E102" s="9">
        <v>42</v>
      </c>
      <c r="F102" s="10">
        <f t="shared" si="55"/>
        <v>0.22929936305732485</v>
      </c>
      <c r="G102" s="10">
        <f t="shared" si="56"/>
        <v>0.57506824385805277</v>
      </c>
      <c r="I102" s="8" t="s">
        <v>15</v>
      </c>
      <c r="J102" s="9">
        <v>817</v>
      </c>
      <c r="K102" s="9">
        <v>74</v>
      </c>
      <c r="L102" s="10">
        <f t="shared" si="57"/>
        <v>0.36230110159118728</v>
      </c>
      <c r="M102" s="9">
        <v>21</v>
      </c>
      <c r="N102" s="10">
        <f t="shared" si="58"/>
        <v>0.15422276621787026</v>
      </c>
      <c r="O102" s="10">
        <f t="shared" si="59"/>
        <v>0.51652386780905757</v>
      </c>
    </row>
    <row r="103" spans="1:25">
      <c r="A103" s="8" t="s">
        <v>16</v>
      </c>
      <c r="B103" s="9">
        <v>789</v>
      </c>
      <c r="C103" s="9">
        <v>58</v>
      </c>
      <c r="D103" s="10">
        <f t="shared" si="54"/>
        <v>0.29404309252217997</v>
      </c>
      <c r="E103" s="9">
        <v>38</v>
      </c>
      <c r="F103" s="10">
        <f t="shared" si="55"/>
        <v>0.28897338403041822</v>
      </c>
      <c r="G103" s="10">
        <f t="shared" si="56"/>
        <v>0.58301647655259825</v>
      </c>
      <c r="I103" s="8" t="s">
        <v>16</v>
      </c>
      <c r="J103" s="9">
        <v>1098</v>
      </c>
      <c r="K103" s="11">
        <v>103</v>
      </c>
      <c r="L103" s="10">
        <f t="shared" si="57"/>
        <v>0.37522768670309653</v>
      </c>
      <c r="M103" s="11">
        <v>42</v>
      </c>
      <c r="N103" s="10">
        <f t="shared" si="58"/>
        <v>0.22950819672131148</v>
      </c>
      <c r="O103" s="10">
        <f t="shared" si="59"/>
        <v>0.60473588342440798</v>
      </c>
    </row>
    <row r="104" spans="1:25">
      <c r="A104" s="8" t="s">
        <v>17</v>
      </c>
      <c r="B104" s="9">
        <v>1038</v>
      </c>
      <c r="C104" s="9">
        <v>77</v>
      </c>
      <c r="D104" s="10">
        <f t="shared" si="54"/>
        <v>0.29672447013487474</v>
      </c>
      <c r="E104" s="9">
        <v>42</v>
      </c>
      <c r="F104" s="10">
        <f t="shared" si="55"/>
        <v>0.24277456647398843</v>
      </c>
      <c r="G104" s="10">
        <f t="shared" si="56"/>
        <v>0.53949903660886322</v>
      </c>
      <c r="I104" s="8" t="s">
        <v>17</v>
      </c>
      <c r="J104" s="9">
        <v>1067</v>
      </c>
      <c r="K104" s="9">
        <v>84</v>
      </c>
      <c r="L104" s="10">
        <f t="shared" si="57"/>
        <v>0.3149015932521087</v>
      </c>
      <c r="M104" s="9">
        <v>38</v>
      </c>
      <c r="N104" s="10">
        <f t="shared" si="58"/>
        <v>0.21368322399250234</v>
      </c>
      <c r="O104" s="10">
        <f t="shared" si="59"/>
        <v>0.52858481724461104</v>
      </c>
    </row>
    <row r="105" spans="1:25">
      <c r="A105" s="8" t="s">
        <v>18</v>
      </c>
      <c r="B105" s="9">
        <v>1801</v>
      </c>
      <c r="C105" s="11">
        <v>140</v>
      </c>
      <c r="D105" s="10">
        <f t="shared" ref="D105:D110" si="60">C105*4/B105</f>
        <v>0.31093836757357024</v>
      </c>
      <c r="E105" s="11">
        <v>66</v>
      </c>
      <c r="F105" s="10">
        <f t="shared" ref="F105:F109" si="61">E105*6/B105</f>
        <v>0.21987784564131038</v>
      </c>
      <c r="G105" s="10">
        <f t="shared" ref="G105" si="62">D105+F105</f>
        <v>0.53081621321488059</v>
      </c>
      <c r="I105" s="8" t="s">
        <v>18</v>
      </c>
      <c r="J105" s="9">
        <v>1679</v>
      </c>
      <c r="K105" s="11">
        <v>153</v>
      </c>
      <c r="L105" s="10">
        <f t="shared" si="57"/>
        <v>0.36450268016676596</v>
      </c>
      <c r="M105" s="11">
        <v>69</v>
      </c>
      <c r="N105" s="10">
        <f t="shared" si="58"/>
        <v>0.24657534246575341</v>
      </c>
      <c r="O105" s="10">
        <f t="shared" si="59"/>
        <v>0.61107802263251942</v>
      </c>
    </row>
    <row r="106" spans="1:25">
      <c r="A106" s="8" t="s">
        <v>19</v>
      </c>
      <c r="B106" s="9">
        <v>1337</v>
      </c>
      <c r="C106" s="9">
        <v>112</v>
      </c>
      <c r="D106" s="10">
        <f t="shared" si="60"/>
        <v>0.33507853403141363</v>
      </c>
      <c r="E106" s="9">
        <v>47</v>
      </c>
      <c r="F106" s="10">
        <f t="shared" si="61"/>
        <v>0.21091997008227376</v>
      </c>
      <c r="G106" s="27">
        <f t="shared" ref="G106:G109" si="63">(C106*4)/B106 +(E106*6)/B106</f>
        <v>0.54599850411368744</v>
      </c>
      <c r="I106" s="8" t="s">
        <v>19</v>
      </c>
      <c r="J106" s="9">
        <v>1443</v>
      </c>
      <c r="K106" s="9">
        <v>98</v>
      </c>
      <c r="L106" s="10">
        <f t="shared" si="57"/>
        <v>0.27165627165627165</v>
      </c>
      <c r="M106" s="9">
        <v>61</v>
      </c>
      <c r="N106" s="10">
        <f t="shared" si="58"/>
        <v>0.25363825363825365</v>
      </c>
      <c r="O106" s="27">
        <f t="shared" ref="O106" si="64">(K106*4)/J106 +(M106*6)/J106</f>
        <v>0.52529452529452536</v>
      </c>
    </row>
    <row r="107" spans="1:25">
      <c r="A107" s="47" t="s">
        <v>20</v>
      </c>
      <c r="B107" s="40">
        <v>1561</v>
      </c>
      <c r="C107" s="11">
        <v>130</v>
      </c>
      <c r="D107" s="10">
        <f t="shared" si="60"/>
        <v>0.3331197950032031</v>
      </c>
      <c r="E107" s="9">
        <v>57</v>
      </c>
      <c r="F107" s="10">
        <f t="shared" si="61"/>
        <v>0.21909032671364509</v>
      </c>
      <c r="G107" s="27">
        <f t="shared" si="63"/>
        <v>0.55221012171684825</v>
      </c>
      <c r="I107" s="47" t="s">
        <v>20</v>
      </c>
      <c r="J107" s="40">
        <v>1252</v>
      </c>
      <c r="K107" s="11">
        <v>77</v>
      </c>
      <c r="L107" s="10">
        <f t="shared" ref="L107:L110" si="65">K107*4/J107</f>
        <v>0.24600638977635783</v>
      </c>
      <c r="M107" s="9">
        <v>54</v>
      </c>
      <c r="N107" s="10">
        <f t="shared" ref="N107:N109" si="66">M107*6/J107</f>
        <v>0.25878594249201275</v>
      </c>
      <c r="O107" s="27">
        <f t="shared" ref="O107:O109" si="67">(K107*4)/J107 +(M107*6)/J107</f>
        <v>0.50479233226837061</v>
      </c>
    </row>
    <row r="108" spans="1:25">
      <c r="A108" s="47" t="s">
        <v>21</v>
      </c>
      <c r="B108" s="40">
        <v>1663</v>
      </c>
      <c r="C108" s="11">
        <v>139</v>
      </c>
      <c r="D108" s="10">
        <f t="shared" si="60"/>
        <v>0.3343355381840048</v>
      </c>
      <c r="E108" s="9">
        <v>61</v>
      </c>
      <c r="F108" s="10">
        <f t="shared" si="61"/>
        <v>0.2200841852074564</v>
      </c>
      <c r="G108" s="27">
        <f t="shared" si="63"/>
        <v>0.55441972339146117</v>
      </c>
      <c r="I108" s="47" t="s">
        <v>21</v>
      </c>
      <c r="J108" s="40">
        <v>1564</v>
      </c>
      <c r="K108" s="11">
        <v>127</v>
      </c>
      <c r="L108" s="10">
        <f t="shared" si="65"/>
        <v>0.32480818414322249</v>
      </c>
      <c r="M108" s="9">
        <v>52</v>
      </c>
      <c r="N108" s="10">
        <f t="shared" si="66"/>
        <v>0.19948849104859334</v>
      </c>
      <c r="O108" s="27">
        <f t="shared" si="67"/>
        <v>0.52429667519181589</v>
      </c>
    </row>
    <row r="109" spans="1:25">
      <c r="A109" s="47" t="s">
        <v>22</v>
      </c>
      <c r="B109" s="39">
        <v>1596</v>
      </c>
      <c r="C109" s="11">
        <v>113</v>
      </c>
      <c r="D109" s="10">
        <f t="shared" si="60"/>
        <v>0.2832080200501253</v>
      </c>
      <c r="E109" s="11">
        <v>73</v>
      </c>
      <c r="F109" s="10">
        <f t="shared" si="61"/>
        <v>0.27443609022556392</v>
      </c>
      <c r="G109" s="27">
        <f t="shared" si="63"/>
        <v>0.55764411027568928</v>
      </c>
      <c r="I109" s="47" t="s">
        <v>22</v>
      </c>
      <c r="J109" s="39">
        <v>980</v>
      </c>
      <c r="K109" s="11">
        <v>74</v>
      </c>
      <c r="L109" s="10">
        <f t="shared" si="65"/>
        <v>0.30204081632653063</v>
      </c>
      <c r="M109" s="11">
        <v>36</v>
      </c>
      <c r="N109" s="10">
        <f t="shared" si="66"/>
        <v>0.22040816326530613</v>
      </c>
      <c r="O109" s="27">
        <f t="shared" si="67"/>
        <v>0.52244897959183678</v>
      </c>
    </row>
    <row r="110" spans="1:25">
      <c r="A110" s="47" t="s">
        <v>23</v>
      </c>
      <c r="B110" s="39">
        <v>1674</v>
      </c>
      <c r="C110" s="11">
        <v>111</v>
      </c>
      <c r="D110" s="10">
        <f t="shared" si="60"/>
        <v>0.26523297491039427</v>
      </c>
      <c r="E110" s="11">
        <v>69</v>
      </c>
      <c r="F110" s="10">
        <f>E110*6/B110</f>
        <v>0.24731182795698925</v>
      </c>
      <c r="G110" s="27">
        <f>(C110*4)/B110 +(E110*6)/B110</f>
        <v>0.51254480286738358</v>
      </c>
      <c r="I110" s="47" t="s">
        <v>23</v>
      </c>
      <c r="J110" s="39">
        <v>1197</v>
      </c>
      <c r="K110" s="11">
        <v>79</v>
      </c>
      <c r="L110" s="27">
        <f t="shared" si="65"/>
        <v>0.26399331662489556</v>
      </c>
      <c r="M110" s="11">
        <v>27</v>
      </c>
      <c r="N110" s="27">
        <v>0.13533834586466165</v>
      </c>
      <c r="O110" s="27">
        <v>0.3993316624895572</v>
      </c>
    </row>
    <row r="111" spans="1:25">
      <c r="A111" s="47" t="s">
        <v>24</v>
      </c>
      <c r="B111" s="11">
        <v>1466</v>
      </c>
      <c r="C111" s="11">
        <v>99</v>
      </c>
      <c r="D111" s="10">
        <f t="shared" ref="D111:D114" si="68">C111*4/B111</f>
        <v>0.27012278308321963</v>
      </c>
      <c r="E111" s="11">
        <v>64</v>
      </c>
      <c r="F111" s="10">
        <f t="shared" ref="F111:F114" si="69">E111*6/B111</f>
        <v>0.26193724420190995</v>
      </c>
      <c r="G111" s="27">
        <f t="shared" ref="G111:G113" si="70">(C111*4)/B111 +(E111*6)/B111</f>
        <v>0.53206002728512958</v>
      </c>
      <c r="I111" s="47" t="s">
        <v>24</v>
      </c>
      <c r="J111" s="11">
        <v>1418</v>
      </c>
      <c r="K111" s="11">
        <v>130</v>
      </c>
      <c r="L111" s="10">
        <f t="shared" ref="L111:L114" si="71">K111*4/J111</f>
        <v>0.36671368124118475</v>
      </c>
      <c r="M111" s="11">
        <v>45</v>
      </c>
      <c r="N111" s="10">
        <f t="shared" ref="N111:N114" si="72">M111*6/J111</f>
        <v>0.19040902679830748</v>
      </c>
      <c r="O111" s="27">
        <f t="shared" ref="O111:O113" si="73">(K111*4)/J111 +(M111*6)/J111</f>
        <v>0.55712270803949226</v>
      </c>
    </row>
    <row r="112" spans="1:25">
      <c r="A112" s="47" t="s">
        <v>25</v>
      </c>
      <c r="B112" s="9">
        <v>1673</v>
      </c>
      <c r="C112" s="9">
        <v>131</v>
      </c>
      <c r="D112" s="10">
        <f t="shared" si="68"/>
        <v>0.31320980274955168</v>
      </c>
      <c r="E112" s="9">
        <v>69</v>
      </c>
      <c r="F112" s="10">
        <f t="shared" si="69"/>
        <v>0.24745965331739389</v>
      </c>
      <c r="G112" s="27">
        <f t="shared" si="70"/>
        <v>0.56066945606694563</v>
      </c>
      <c r="I112" s="47" t="s">
        <v>25</v>
      </c>
      <c r="J112" s="9">
        <v>1757</v>
      </c>
      <c r="K112" s="9">
        <v>153</v>
      </c>
      <c r="L112" s="10">
        <f t="shared" si="71"/>
        <v>0.34832100170745589</v>
      </c>
      <c r="M112" s="9">
        <v>83</v>
      </c>
      <c r="N112" s="10">
        <f t="shared" si="72"/>
        <v>0.28343767785998863</v>
      </c>
      <c r="O112" s="27">
        <f t="shared" si="73"/>
        <v>0.63175867956744458</v>
      </c>
      <c r="Q112" s="2"/>
      <c r="R112" s="2"/>
      <c r="S112" s="2"/>
      <c r="T112" s="2"/>
      <c r="U112" s="2"/>
      <c r="V112" s="2"/>
      <c r="W112" s="2"/>
      <c r="X112" s="2"/>
      <c r="Y112" s="2"/>
    </row>
    <row r="113" spans="1:25">
      <c r="A113" s="8" t="s">
        <v>26</v>
      </c>
      <c r="B113" s="9">
        <v>1544</v>
      </c>
      <c r="C113" s="9">
        <v>145</v>
      </c>
      <c r="D113" s="10">
        <f t="shared" si="68"/>
        <v>0.37564766839378239</v>
      </c>
      <c r="E113" s="9">
        <v>55</v>
      </c>
      <c r="F113" s="10">
        <f t="shared" si="69"/>
        <v>0.21373056994818654</v>
      </c>
      <c r="G113" s="27">
        <f t="shared" si="70"/>
        <v>0.5893782383419689</v>
      </c>
      <c r="I113" s="8" t="s">
        <v>26</v>
      </c>
      <c r="J113" s="9">
        <v>1973</v>
      </c>
      <c r="K113" s="9">
        <v>155</v>
      </c>
      <c r="L113" s="10">
        <f t="shared" si="71"/>
        <v>0.31424227065382665</v>
      </c>
      <c r="M113" s="9">
        <v>86</v>
      </c>
      <c r="N113" s="10">
        <f t="shared" si="72"/>
        <v>0.26153066396350733</v>
      </c>
      <c r="O113" s="27">
        <f t="shared" si="73"/>
        <v>0.57577293461733392</v>
      </c>
      <c r="Q113" s="2"/>
      <c r="R113" s="65"/>
      <c r="S113" s="54"/>
      <c r="T113" s="54"/>
      <c r="U113" s="65"/>
      <c r="V113" s="65"/>
      <c r="W113" s="65"/>
      <c r="X113" s="2"/>
      <c r="Y113" s="2"/>
    </row>
    <row r="114" spans="1:25">
      <c r="A114" s="12" t="s">
        <v>14</v>
      </c>
      <c r="B114" s="53">
        <f>SUM(B101:B113)</f>
        <v>17691</v>
      </c>
      <c r="C114" s="53">
        <f>SUM(C101:C113)</f>
        <v>1384</v>
      </c>
      <c r="D114" s="28">
        <f t="shared" si="68"/>
        <v>0.31292747724831838</v>
      </c>
      <c r="E114" s="53">
        <f>SUM(E101:E113)</f>
        <v>703</v>
      </c>
      <c r="F114" s="13">
        <f t="shared" si="69"/>
        <v>0.23842631846701712</v>
      </c>
      <c r="G114" s="28">
        <f>D114+F114</f>
        <v>0.55135379571533549</v>
      </c>
      <c r="I114" s="12" t="s">
        <v>14</v>
      </c>
      <c r="J114" s="53">
        <f>SUM(J101:J113)</f>
        <v>16636</v>
      </c>
      <c r="K114" s="53">
        <f>SUM(K101:K113)</f>
        <v>1346</v>
      </c>
      <c r="L114" s="13">
        <f t="shared" si="71"/>
        <v>0.32363548930031255</v>
      </c>
      <c r="M114" s="53">
        <f>SUM(M101:M113)</f>
        <v>623</v>
      </c>
      <c r="N114" s="13">
        <f t="shared" si="72"/>
        <v>0.22469343592209665</v>
      </c>
      <c r="O114" s="28">
        <f>L114+N114</f>
        <v>0.54832892522240917</v>
      </c>
      <c r="Q114" s="26"/>
      <c r="R114" s="66"/>
      <c r="S114" s="66"/>
      <c r="T114" s="30"/>
      <c r="U114" s="66"/>
      <c r="V114" s="30"/>
      <c r="W114" s="67"/>
      <c r="X114" s="2"/>
      <c r="Y114" s="2"/>
    </row>
    <row r="115" spans="1:25">
      <c r="A115" s="14"/>
      <c r="B115" s="58"/>
      <c r="C115" s="58"/>
      <c r="D115" s="59"/>
      <c r="E115" s="58"/>
      <c r="F115" s="59"/>
      <c r="G115" s="59"/>
      <c r="Q115" s="26"/>
      <c r="R115" s="25"/>
      <c r="S115" s="68"/>
      <c r="T115" s="67"/>
      <c r="U115" s="66"/>
      <c r="V115" s="30"/>
      <c r="W115" s="67"/>
      <c r="X115" s="2"/>
      <c r="Y115" s="2"/>
    </row>
    <row r="116" spans="1:25">
      <c r="Q116" s="26"/>
      <c r="R116" s="66"/>
      <c r="S116" s="66"/>
      <c r="T116" s="30"/>
      <c r="U116" s="66"/>
      <c r="V116" s="30"/>
      <c r="W116" s="67"/>
      <c r="X116" s="2"/>
      <c r="Y116" s="2"/>
    </row>
    <row r="117" spans="1:25">
      <c r="Q117" s="26"/>
      <c r="R117" s="25"/>
      <c r="S117" s="25"/>
      <c r="T117" s="30"/>
      <c r="U117" s="25"/>
      <c r="V117" s="30"/>
      <c r="W117" s="30"/>
      <c r="X117" s="2"/>
      <c r="Y117" s="2"/>
    </row>
    <row r="118" spans="1:25">
      <c r="Q118" s="26"/>
      <c r="R118" s="66"/>
      <c r="S118" s="66"/>
      <c r="T118" s="30"/>
      <c r="U118" s="66"/>
      <c r="V118" s="30"/>
      <c r="W118" s="67"/>
      <c r="X118" s="2"/>
      <c r="Y118" s="2"/>
    </row>
    <row r="119" spans="1:25">
      <c r="A119" s="56" t="s">
        <v>12</v>
      </c>
      <c r="B119" s="49" t="s">
        <v>2</v>
      </c>
      <c r="C119" s="46" t="s">
        <v>3</v>
      </c>
      <c r="D119" s="46" t="s">
        <v>4</v>
      </c>
      <c r="E119" s="49" t="s">
        <v>5</v>
      </c>
      <c r="F119" s="49" t="s">
        <v>5</v>
      </c>
      <c r="G119" s="49" t="s">
        <v>6</v>
      </c>
      <c r="I119" s="54" t="s">
        <v>13</v>
      </c>
      <c r="J119" s="49" t="s">
        <v>2</v>
      </c>
      <c r="K119" s="46" t="s">
        <v>3</v>
      </c>
      <c r="L119" s="46" t="s">
        <v>4</v>
      </c>
      <c r="M119" s="49" t="s">
        <v>5</v>
      </c>
      <c r="N119" s="49" t="s">
        <v>5</v>
      </c>
      <c r="O119" s="49" t="s">
        <v>6</v>
      </c>
      <c r="Q119" s="26"/>
      <c r="R119" s="66"/>
      <c r="S119" s="66"/>
      <c r="T119" s="30"/>
      <c r="U119" s="66"/>
      <c r="V119" s="30"/>
      <c r="W119" s="67"/>
      <c r="X119" s="2"/>
      <c r="Y119" s="2"/>
    </row>
    <row r="120" spans="1:25">
      <c r="A120" s="8" t="s">
        <v>0</v>
      </c>
      <c r="B120" s="9">
        <v>372</v>
      </c>
      <c r="C120" s="9">
        <v>35</v>
      </c>
      <c r="D120" s="10">
        <f t="shared" ref="D120" si="74">C120*4/B120</f>
        <v>0.37634408602150538</v>
      </c>
      <c r="E120" s="11">
        <v>11</v>
      </c>
      <c r="F120" s="10">
        <f t="shared" ref="F120" si="75">E120*6/B120</f>
        <v>0.17741935483870969</v>
      </c>
      <c r="G120" s="10">
        <f t="shared" ref="G120" si="76">D120+F120</f>
        <v>0.55376344086021501</v>
      </c>
      <c r="I120" s="8" t="s">
        <v>0</v>
      </c>
      <c r="J120" s="9">
        <v>338</v>
      </c>
      <c r="K120" s="11">
        <v>28</v>
      </c>
      <c r="L120" s="10">
        <f t="shared" ref="L120:L132" si="77">K120*4/J120</f>
        <v>0.33136094674556216</v>
      </c>
      <c r="M120" s="11">
        <v>8</v>
      </c>
      <c r="N120" s="10">
        <f t="shared" ref="N120:N128" si="78">M120*6/J120</f>
        <v>0.14201183431952663</v>
      </c>
      <c r="O120" s="10">
        <f t="shared" ref="O120:O124" si="79">L120+N120</f>
        <v>0.47337278106508879</v>
      </c>
      <c r="Q120" s="24"/>
      <c r="R120" s="15"/>
      <c r="S120" s="15"/>
      <c r="T120" s="17"/>
      <c r="U120" s="15"/>
      <c r="V120" s="17"/>
      <c r="W120" s="35"/>
      <c r="X120" s="2"/>
      <c r="Y120" s="2"/>
    </row>
    <row r="121" spans="1:25">
      <c r="A121" s="8" t="s">
        <v>15</v>
      </c>
      <c r="B121" s="11">
        <v>823</v>
      </c>
      <c r="C121" s="11">
        <v>80</v>
      </c>
      <c r="D121" s="10">
        <v>0.3888213851761847</v>
      </c>
      <c r="E121" s="11">
        <v>21</v>
      </c>
      <c r="F121" s="10">
        <v>0.15309842041312272</v>
      </c>
      <c r="G121" s="27">
        <v>0.54191980558930741</v>
      </c>
      <c r="I121" s="8" t="s">
        <v>15</v>
      </c>
      <c r="J121" s="9">
        <v>651</v>
      </c>
      <c r="K121" s="9">
        <v>62</v>
      </c>
      <c r="L121" s="10">
        <f t="shared" si="77"/>
        <v>0.38095238095238093</v>
      </c>
      <c r="M121" s="9">
        <v>13</v>
      </c>
      <c r="N121" s="10">
        <f t="shared" si="78"/>
        <v>0.11981566820276497</v>
      </c>
      <c r="O121" s="10">
        <f t="shared" si="79"/>
        <v>0.50076804915514594</v>
      </c>
      <c r="Q121" s="2"/>
      <c r="R121" s="2"/>
      <c r="S121" s="2"/>
      <c r="T121" s="2"/>
      <c r="U121" s="2"/>
      <c r="V121" s="2"/>
      <c r="W121" s="2"/>
      <c r="X121" s="2"/>
      <c r="Y121" s="2"/>
    </row>
    <row r="122" spans="1:25">
      <c r="A122" s="8" t="s">
        <v>16</v>
      </c>
      <c r="B122" s="9">
        <v>739</v>
      </c>
      <c r="C122" s="11">
        <v>51</v>
      </c>
      <c r="D122" s="10">
        <f t="shared" ref="D122" si="80">C122*4/B122</f>
        <v>0.27604871447902574</v>
      </c>
      <c r="E122" s="11">
        <v>20</v>
      </c>
      <c r="F122" s="10">
        <f t="shared" ref="F122" si="81">E122*6/B122</f>
        <v>0.16238159675236807</v>
      </c>
      <c r="G122" s="10">
        <f t="shared" ref="G122" si="82">D122+F122</f>
        <v>0.43843031123139381</v>
      </c>
      <c r="I122" s="8" t="s">
        <v>16</v>
      </c>
      <c r="J122" s="9">
        <v>735</v>
      </c>
      <c r="K122" s="11">
        <v>59</v>
      </c>
      <c r="L122" s="10">
        <f t="shared" si="77"/>
        <v>0.32108843537414966</v>
      </c>
      <c r="M122" s="11">
        <v>23</v>
      </c>
      <c r="N122" s="10">
        <f t="shared" si="78"/>
        <v>0.18775510204081633</v>
      </c>
      <c r="O122" s="10">
        <f t="shared" si="79"/>
        <v>0.50884353741496602</v>
      </c>
      <c r="Q122" s="2"/>
      <c r="R122" s="2"/>
      <c r="S122" s="2"/>
      <c r="T122" s="2"/>
      <c r="U122" s="2"/>
      <c r="V122" s="2"/>
      <c r="W122" s="2"/>
      <c r="X122" s="2"/>
      <c r="Y122" s="2"/>
    </row>
    <row r="123" spans="1:25">
      <c r="A123" s="8" t="s">
        <v>17</v>
      </c>
      <c r="B123" s="9">
        <v>1324</v>
      </c>
      <c r="C123" s="9">
        <v>100</v>
      </c>
      <c r="D123" s="10">
        <v>0.30211480362537763</v>
      </c>
      <c r="E123" s="9">
        <v>66</v>
      </c>
      <c r="F123" s="10">
        <v>0.29909365558912387</v>
      </c>
      <c r="G123" s="27">
        <v>0.6012084592145015</v>
      </c>
      <c r="I123" s="8" t="s">
        <v>17</v>
      </c>
      <c r="J123" s="9">
        <v>935</v>
      </c>
      <c r="K123" s="9">
        <v>83</v>
      </c>
      <c r="L123" s="10">
        <f t="shared" si="77"/>
        <v>0.35508021390374334</v>
      </c>
      <c r="M123" s="9">
        <v>24</v>
      </c>
      <c r="N123" s="10">
        <f t="shared" si="78"/>
        <v>0.15401069518716579</v>
      </c>
      <c r="O123" s="10">
        <f t="shared" si="79"/>
        <v>0.50909090909090915</v>
      </c>
    </row>
    <row r="124" spans="1:25">
      <c r="A124" s="8" t="s">
        <v>18</v>
      </c>
      <c r="B124" s="23">
        <v>1222</v>
      </c>
      <c r="C124" s="11">
        <v>89</v>
      </c>
      <c r="D124" s="10">
        <f t="shared" ref="D124:D133" si="83">C124*4/B124</f>
        <v>0.29132569558101473</v>
      </c>
      <c r="E124" s="11">
        <v>45</v>
      </c>
      <c r="F124" s="10">
        <f t="shared" ref="F124:F128" si="84">E124*6/B124</f>
        <v>0.220949263502455</v>
      </c>
      <c r="G124" s="10">
        <f t="shared" ref="G124" si="85">D124+F124</f>
        <v>0.51227495908346976</v>
      </c>
      <c r="I124" s="8" t="s">
        <v>18</v>
      </c>
      <c r="J124" s="9">
        <v>1300</v>
      </c>
      <c r="K124" s="11">
        <v>86</v>
      </c>
      <c r="L124" s="10">
        <f t="shared" si="77"/>
        <v>0.26461538461538464</v>
      </c>
      <c r="M124" s="11">
        <v>56</v>
      </c>
      <c r="N124" s="10">
        <f t="shared" si="78"/>
        <v>0.25846153846153846</v>
      </c>
      <c r="O124" s="10">
        <f t="shared" si="79"/>
        <v>0.52307692307692311</v>
      </c>
    </row>
    <row r="125" spans="1:25">
      <c r="A125" s="8" t="s">
        <v>19</v>
      </c>
      <c r="B125" s="9">
        <v>891</v>
      </c>
      <c r="C125" s="9">
        <v>67</v>
      </c>
      <c r="D125" s="10">
        <f t="shared" si="83"/>
        <v>0.30078563411896747</v>
      </c>
      <c r="E125" s="9">
        <v>37</v>
      </c>
      <c r="F125" s="10">
        <f t="shared" si="84"/>
        <v>0.24915824915824916</v>
      </c>
      <c r="G125" s="27">
        <f t="shared" ref="G125:G128" si="86">(C125*4)/B125 +(E125*6)/B125</f>
        <v>0.54994388327721666</v>
      </c>
      <c r="I125" s="8" t="s">
        <v>19</v>
      </c>
      <c r="J125" s="9">
        <v>1421</v>
      </c>
      <c r="K125" s="23">
        <v>131</v>
      </c>
      <c r="L125" s="10">
        <f t="shared" si="77"/>
        <v>0.36875439831104856</v>
      </c>
      <c r="M125" s="9">
        <v>47</v>
      </c>
      <c r="N125" s="10">
        <f t="shared" si="78"/>
        <v>0.1984517945109078</v>
      </c>
      <c r="O125" s="27">
        <f t="shared" ref="O125:O128" si="87">(K125*4)/J125 +(M125*6)/J125</f>
        <v>0.56720619282195639</v>
      </c>
    </row>
    <row r="126" spans="1:25">
      <c r="A126" s="47" t="s">
        <v>20</v>
      </c>
      <c r="B126" s="40">
        <v>1163</v>
      </c>
      <c r="C126" s="11">
        <v>80</v>
      </c>
      <c r="D126" s="10">
        <f t="shared" si="83"/>
        <v>0.27515047291487532</v>
      </c>
      <c r="E126" s="9">
        <v>60</v>
      </c>
      <c r="F126" s="10">
        <f t="shared" si="84"/>
        <v>0.30954428202923473</v>
      </c>
      <c r="G126" s="27">
        <f t="shared" si="86"/>
        <v>0.58469475494411005</v>
      </c>
      <c r="I126" s="47" t="s">
        <v>20</v>
      </c>
      <c r="J126" s="31">
        <v>1170</v>
      </c>
      <c r="K126" s="11">
        <v>82</v>
      </c>
      <c r="L126" s="10">
        <f t="shared" si="77"/>
        <v>0.28034188034188035</v>
      </c>
      <c r="M126" s="9">
        <v>33</v>
      </c>
      <c r="N126" s="10">
        <f t="shared" si="78"/>
        <v>0.16923076923076924</v>
      </c>
      <c r="O126" s="27">
        <f t="shared" si="87"/>
        <v>0.44957264957264959</v>
      </c>
    </row>
    <row r="127" spans="1:25">
      <c r="A127" s="47" t="s">
        <v>21</v>
      </c>
      <c r="B127" s="40">
        <v>1911</v>
      </c>
      <c r="C127" s="11">
        <v>153</v>
      </c>
      <c r="D127" s="10">
        <f t="shared" si="83"/>
        <v>0.32025117739403453</v>
      </c>
      <c r="E127" s="9">
        <v>74</v>
      </c>
      <c r="F127" s="10">
        <f t="shared" si="84"/>
        <v>0.23233908948194662</v>
      </c>
      <c r="G127" s="27">
        <f t="shared" si="86"/>
        <v>0.55259026687598112</v>
      </c>
      <c r="I127" s="47" t="s">
        <v>21</v>
      </c>
      <c r="J127" s="40">
        <v>2048</v>
      </c>
      <c r="K127" s="11">
        <v>170</v>
      </c>
      <c r="L127" s="10">
        <f t="shared" si="77"/>
        <v>0.33203125</v>
      </c>
      <c r="M127" s="9">
        <v>86</v>
      </c>
      <c r="N127" s="10">
        <f t="shared" si="78"/>
        <v>0.251953125</v>
      </c>
      <c r="O127" s="27">
        <f t="shared" si="87"/>
        <v>0.583984375</v>
      </c>
    </row>
    <row r="128" spans="1:25">
      <c r="A128" s="47" t="s">
        <v>22</v>
      </c>
      <c r="B128" s="39">
        <v>1207</v>
      </c>
      <c r="C128" s="11">
        <v>93</v>
      </c>
      <c r="D128" s="10">
        <f t="shared" si="83"/>
        <v>0.30820215410107704</v>
      </c>
      <c r="E128" s="11">
        <v>47</v>
      </c>
      <c r="F128" s="10">
        <f t="shared" si="84"/>
        <v>0.23363711681855842</v>
      </c>
      <c r="G128" s="27">
        <f t="shared" si="86"/>
        <v>0.54183927091963546</v>
      </c>
      <c r="I128" s="47" t="s">
        <v>22</v>
      </c>
      <c r="J128" s="39">
        <v>1187</v>
      </c>
      <c r="K128" s="11">
        <v>89</v>
      </c>
      <c r="L128" s="10">
        <f t="shared" si="77"/>
        <v>0.29991575400168491</v>
      </c>
      <c r="M128" s="11">
        <v>48</v>
      </c>
      <c r="N128" s="10">
        <f t="shared" si="78"/>
        <v>0.24262847514743049</v>
      </c>
      <c r="O128" s="27">
        <f t="shared" si="87"/>
        <v>0.54254422914911538</v>
      </c>
    </row>
    <row r="129" spans="1:15">
      <c r="A129" s="47" t="s">
        <v>23</v>
      </c>
      <c r="B129" s="39">
        <v>1233</v>
      </c>
      <c r="C129" s="11">
        <v>89</v>
      </c>
      <c r="D129" s="10">
        <f t="shared" si="83"/>
        <v>0.28872668288726683</v>
      </c>
      <c r="E129" s="11">
        <v>43</v>
      </c>
      <c r="F129" s="10">
        <v>0.20924574209245742</v>
      </c>
      <c r="G129" s="27">
        <v>0.49797242497972427</v>
      </c>
      <c r="I129" s="47" t="s">
        <v>23</v>
      </c>
      <c r="J129" s="39">
        <v>1502</v>
      </c>
      <c r="K129" s="11">
        <v>120</v>
      </c>
      <c r="L129" s="10">
        <f t="shared" si="77"/>
        <v>0.31957390146471371</v>
      </c>
      <c r="M129" s="11">
        <v>69</v>
      </c>
      <c r="N129" s="10">
        <v>0.27563249001331558</v>
      </c>
      <c r="O129" s="27">
        <v>0.59520639147802923</v>
      </c>
    </row>
    <row r="130" spans="1:15">
      <c r="A130" s="47" t="s">
        <v>24</v>
      </c>
      <c r="B130" s="11">
        <v>1590</v>
      </c>
      <c r="C130" s="11">
        <v>117</v>
      </c>
      <c r="D130" s="10">
        <f t="shared" si="83"/>
        <v>0.29433962264150942</v>
      </c>
      <c r="E130" s="11">
        <v>63</v>
      </c>
      <c r="F130" s="10">
        <f t="shared" ref="F130:F133" si="88">E130*6/B130</f>
        <v>0.23773584905660378</v>
      </c>
      <c r="G130" s="27">
        <f t="shared" ref="G130:G132" si="89">(C130*4)/B130 +(E130*6)/B130</f>
        <v>0.5320754716981132</v>
      </c>
      <c r="I130" s="47" t="s">
        <v>24</v>
      </c>
      <c r="J130" s="11">
        <v>1340</v>
      </c>
      <c r="K130" s="11">
        <v>97</v>
      </c>
      <c r="L130" s="10">
        <f t="shared" si="77"/>
        <v>0.28955223880597014</v>
      </c>
      <c r="M130" s="11">
        <v>46</v>
      </c>
      <c r="N130" s="10">
        <f t="shared" ref="N130:N132" si="90">M130*6/J130</f>
        <v>0.20597014925373133</v>
      </c>
      <c r="O130" s="27">
        <f t="shared" ref="O130:O132" si="91">(K130*4)/J130 +(M130*6)/J130</f>
        <v>0.4955223880597015</v>
      </c>
    </row>
    <row r="131" spans="1:15">
      <c r="A131" s="47" t="s">
        <v>25</v>
      </c>
      <c r="B131" s="9">
        <v>1541</v>
      </c>
      <c r="C131" s="9">
        <v>117</v>
      </c>
      <c r="D131" s="10">
        <f t="shared" si="83"/>
        <v>0.30369889682024659</v>
      </c>
      <c r="E131" s="9">
        <v>64</v>
      </c>
      <c r="F131" s="10">
        <f t="shared" si="88"/>
        <v>0.2491888384166126</v>
      </c>
      <c r="G131" s="27">
        <f t="shared" si="89"/>
        <v>0.55288773523685919</v>
      </c>
      <c r="I131" s="47" t="s">
        <v>25</v>
      </c>
      <c r="J131" s="9">
        <v>1818</v>
      </c>
      <c r="K131" s="9">
        <v>162</v>
      </c>
      <c r="L131" s="10">
        <f t="shared" si="77"/>
        <v>0.35643564356435642</v>
      </c>
      <c r="M131" s="9">
        <v>56</v>
      </c>
      <c r="N131" s="10">
        <f t="shared" si="90"/>
        <v>0.18481848184818481</v>
      </c>
      <c r="O131" s="27">
        <f t="shared" si="91"/>
        <v>0.54125412541254125</v>
      </c>
    </row>
    <row r="132" spans="1:15">
      <c r="A132" s="8" t="s">
        <v>26</v>
      </c>
      <c r="B132" s="40">
        <v>1190</v>
      </c>
      <c r="C132" s="9">
        <v>94</v>
      </c>
      <c r="D132" s="10">
        <f t="shared" si="83"/>
        <v>0.31596638655462184</v>
      </c>
      <c r="E132" s="9">
        <v>41</v>
      </c>
      <c r="F132" s="10">
        <f t="shared" si="88"/>
        <v>0.20672268907563024</v>
      </c>
      <c r="G132" s="27">
        <f t="shared" si="89"/>
        <v>0.52268907563025202</v>
      </c>
      <c r="I132" s="8" t="s">
        <v>26</v>
      </c>
      <c r="J132" s="40">
        <v>1233</v>
      </c>
      <c r="K132" s="9">
        <v>115</v>
      </c>
      <c r="L132" s="10">
        <f t="shared" si="77"/>
        <v>0.37307380373073806</v>
      </c>
      <c r="M132" s="9">
        <v>39</v>
      </c>
      <c r="N132" s="10">
        <f t="shared" si="90"/>
        <v>0.18978102189781021</v>
      </c>
      <c r="O132" s="27">
        <f t="shared" si="91"/>
        <v>0.56285482562854827</v>
      </c>
    </row>
    <row r="133" spans="1:15">
      <c r="A133" s="12" t="s">
        <v>14</v>
      </c>
      <c r="B133" s="53">
        <f>SUM(B120:B132)</f>
        <v>15206</v>
      </c>
      <c r="C133" s="53">
        <f>SUM(C120:C132)</f>
        <v>1165</v>
      </c>
      <c r="D133" s="13">
        <f t="shared" si="83"/>
        <v>0.30645797711429701</v>
      </c>
      <c r="E133" s="53">
        <f>SUM(E120:E132)</f>
        <v>592</v>
      </c>
      <c r="F133" s="13">
        <f t="shared" si="88"/>
        <v>0.23359200315664869</v>
      </c>
      <c r="G133" s="28">
        <f>D133+F133</f>
        <v>0.54004998027094575</v>
      </c>
      <c r="I133" s="12" t="s">
        <v>14</v>
      </c>
      <c r="J133" s="53">
        <f>SUM(J120:J132)</f>
        <v>15678</v>
      </c>
      <c r="K133" s="53">
        <f>SUM(K120:K132)</f>
        <v>1284</v>
      </c>
      <c r="L133" s="13">
        <f t="shared" ref="L133" si="92">K133*4/J133</f>
        <v>0.32759280520474549</v>
      </c>
      <c r="M133" s="53">
        <f>SUM(M120:M132)</f>
        <v>548</v>
      </c>
      <c r="N133" s="13">
        <f t="shared" ref="N133" si="93">M133*6/J133</f>
        <v>0.20972062763107538</v>
      </c>
      <c r="O133" s="28">
        <f>L133+N133</f>
        <v>0.53731343283582089</v>
      </c>
    </row>
    <row r="135" spans="1:15">
      <c r="A135" s="6" t="s">
        <v>1</v>
      </c>
      <c r="B135" s="4" t="s">
        <v>2</v>
      </c>
      <c r="C135" s="5" t="s">
        <v>3</v>
      </c>
      <c r="D135" s="5" t="s">
        <v>30</v>
      </c>
      <c r="E135" s="4" t="s">
        <v>5</v>
      </c>
      <c r="F135" s="4" t="s">
        <v>5</v>
      </c>
      <c r="G135" s="4" t="s">
        <v>6</v>
      </c>
    </row>
    <row r="136" spans="1:15">
      <c r="A136" s="47" t="s">
        <v>8</v>
      </c>
      <c r="B136" s="39">
        <v>17691</v>
      </c>
      <c r="C136" s="39">
        <v>1384</v>
      </c>
      <c r="D136" s="63">
        <v>0.31290000000000001</v>
      </c>
      <c r="E136" s="39">
        <v>703</v>
      </c>
      <c r="F136" s="63">
        <v>0.2384</v>
      </c>
      <c r="G136" s="63">
        <v>0.55130000000000001</v>
      </c>
      <c r="H136" s="2"/>
    </row>
    <row r="137" spans="1:15">
      <c r="A137" s="47" t="s">
        <v>9</v>
      </c>
      <c r="B137" s="11">
        <v>16234</v>
      </c>
      <c r="C137" s="62">
        <v>1216</v>
      </c>
      <c r="D137" s="27">
        <f t="shared" ref="D137" si="94">C137*4/B137</f>
        <v>0.29961808549956881</v>
      </c>
      <c r="E137" s="39">
        <v>572</v>
      </c>
      <c r="F137" s="27">
        <f t="shared" ref="F137" si="95">E137*6/B137</f>
        <v>0.21140815572255758</v>
      </c>
      <c r="G137" s="27">
        <f t="shared" ref="G137:G143" si="96">(C137*4)/B137 +(E137*6)/B137</f>
        <v>0.51102624122212637</v>
      </c>
      <c r="H137" s="2"/>
    </row>
    <row r="138" spans="1:15">
      <c r="A138" s="47" t="s">
        <v>10</v>
      </c>
      <c r="B138" s="39">
        <v>16636</v>
      </c>
      <c r="C138" s="39">
        <v>1346</v>
      </c>
      <c r="D138" s="63">
        <v>0.32363548930031255</v>
      </c>
      <c r="E138" s="39">
        <v>623</v>
      </c>
      <c r="F138" s="63">
        <v>0.22469343592209665</v>
      </c>
      <c r="G138" s="27">
        <f t="shared" si="96"/>
        <v>0.54832892522240917</v>
      </c>
      <c r="H138" s="2"/>
    </row>
    <row r="139" spans="1:15">
      <c r="A139" s="47" t="s">
        <v>11</v>
      </c>
      <c r="B139" s="39">
        <v>16387</v>
      </c>
      <c r="C139" s="39">
        <v>1399</v>
      </c>
      <c r="D139" s="63">
        <v>0.34149020565082078</v>
      </c>
      <c r="E139" s="39">
        <v>518</v>
      </c>
      <c r="F139" s="63">
        <v>0.18966253737718924</v>
      </c>
      <c r="G139" s="27">
        <f t="shared" si="96"/>
        <v>0.53115274302801008</v>
      </c>
      <c r="H139" s="2"/>
    </row>
    <row r="140" spans="1:15">
      <c r="A140" s="47" t="s">
        <v>12</v>
      </c>
      <c r="B140" s="39">
        <v>15206</v>
      </c>
      <c r="C140" s="39">
        <v>1165</v>
      </c>
      <c r="D140" s="27">
        <f t="shared" ref="D140" si="97">C140*4/B140</f>
        <v>0.30645797711429701</v>
      </c>
      <c r="E140" s="39">
        <v>592</v>
      </c>
      <c r="F140" s="27">
        <f t="shared" ref="F140" si="98">E140*6/B140</f>
        <v>0.23359200315664869</v>
      </c>
      <c r="G140" s="27">
        <f t="shared" si="96"/>
        <v>0.54004998027094575</v>
      </c>
      <c r="H140" s="2"/>
    </row>
    <row r="141" spans="1:15">
      <c r="A141" s="47" t="s">
        <v>13</v>
      </c>
      <c r="B141" s="39">
        <v>15678</v>
      </c>
      <c r="C141" s="39">
        <v>1284</v>
      </c>
      <c r="D141" s="63">
        <v>0.32759280520474549</v>
      </c>
      <c r="E141" s="39">
        <v>548</v>
      </c>
      <c r="F141" s="63">
        <v>0.20972062763107538</v>
      </c>
      <c r="G141" s="27">
        <f t="shared" si="96"/>
        <v>0.53731343283582089</v>
      </c>
      <c r="H141" s="2"/>
    </row>
    <row r="142" spans="1:15">
      <c r="A142" s="64" t="s">
        <v>31</v>
      </c>
      <c r="B142" s="39">
        <v>150</v>
      </c>
      <c r="C142" s="39">
        <v>14</v>
      </c>
      <c r="D142" s="63">
        <v>0.37330000000000002</v>
      </c>
      <c r="E142" s="39">
        <v>5</v>
      </c>
      <c r="F142" s="63">
        <v>0.2</v>
      </c>
      <c r="G142" s="27">
        <f t="shared" si="96"/>
        <v>0.57333333333333336</v>
      </c>
      <c r="H142" s="2"/>
    </row>
    <row r="143" spans="1:15">
      <c r="A143" s="12" t="s">
        <v>14</v>
      </c>
      <c r="B143" s="53">
        <f>SUM(B136:B142)</f>
        <v>97982</v>
      </c>
      <c r="C143" s="53">
        <f>SUM(C136:C142)</f>
        <v>7808</v>
      </c>
      <c r="D143" s="13">
        <f t="shared" ref="D143" si="99">C143*4/B143</f>
        <v>0.31875242391459657</v>
      </c>
      <c r="E143" s="53">
        <f>SUM(E136:E142)</f>
        <v>3561</v>
      </c>
      <c r="F143" s="13">
        <f t="shared" ref="F143" si="100">E143*6/B143</f>
        <v>0.21806046008450533</v>
      </c>
      <c r="G143" s="28">
        <f t="shared" si="96"/>
        <v>0.53681288399910188</v>
      </c>
      <c r="H143" s="2"/>
    </row>
    <row r="144" spans="1:15">
      <c r="A144" s="71"/>
      <c r="B144" s="25"/>
      <c r="C144" s="25"/>
      <c r="D144" s="30"/>
      <c r="E144" s="25"/>
      <c r="F144" s="30"/>
      <c r="G144" s="30"/>
      <c r="H144" s="2"/>
    </row>
    <row r="145" spans="1:11">
      <c r="A145" s="69" t="s">
        <v>32</v>
      </c>
      <c r="B145" s="46" t="s">
        <v>4</v>
      </c>
      <c r="D145" s="49" t="s">
        <v>5</v>
      </c>
      <c r="F145" s="49" t="s">
        <v>6</v>
      </c>
      <c r="H145" s="2"/>
      <c r="I145" s="49" t="s">
        <v>2</v>
      </c>
      <c r="J145" s="46" t="s">
        <v>3</v>
      </c>
      <c r="K145" s="49" t="s">
        <v>5</v>
      </c>
    </row>
    <row r="146" spans="1:11">
      <c r="A146" s="8" t="s">
        <v>8</v>
      </c>
      <c r="B146" s="10">
        <v>0.31292747724831838</v>
      </c>
      <c r="C146" s="8" t="s">
        <v>8</v>
      </c>
      <c r="D146" s="10">
        <v>0.23842631846701712</v>
      </c>
      <c r="E146" s="8" t="s">
        <v>8</v>
      </c>
      <c r="F146" s="27">
        <v>0.55130000000000001</v>
      </c>
      <c r="H146" s="2"/>
      <c r="I146" s="40">
        <v>17691</v>
      </c>
      <c r="J146" s="40">
        <v>1384</v>
      </c>
      <c r="K146" s="40">
        <v>703</v>
      </c>
    </row>
    <row r="147" spans="1:11">
      <c r="A147" s="8" t="s">
        <v>9</v>
      </c>
      <c r="B147" s="27">
        <v>0.29959999999999998</v>
      </c>
      <c r="C147" s="8" t="s">
        <v>9</v>
      </c>
      <c r="D147" s="10">
        <v>0.2114</v>
      </c>
      <c r="E147" s="8" t="s">
        <v>9</v>
      </c>
      <c r="F147" s="27">
        <v>0.51100000000000001</v>
      </c>
      <c r="H147" s="2"/>
      <c r="I147" s="9">
        <v>16234</v>
      </c>
      <c r="J147" s="70">
        <v>1216</v>
      </c>
      <c r="K147" s="40">
        <v>572</v>
      </c>
    </row>
    <row r="148" spans="1:11">
      <c r="A148" s="8" t="s">
        <v>10</v>
      </c>
      <c r="B148" s="10">
        <v>0.32363548930031255</v>
      </c>
      <c r="C148" s="8" t="s">
        <v>10</v>
      </c>
      <c r="D148" s="10">
        <v>0.22469343592209665</v>
      </c>
      <c r="E148" s="8" t="s">
        <v>10</v>
      </c>
      <c r="F148" s="27">
        <v>0.54832892522240917</v>
      </c>
      <c r="H148" s="2"/>
      <c r="I148" s="40">
        <v>16636</v>
      </c>
      <c r="J148" s="40">
        <v>1346</v>
      </c>
      <c r="K148" s="40">
        <v>623</v>
      </c>
    </row>
    <row r="149" spans="1:11">
      <c r="A149" s="8" t="s">
        <v>11</v>
      </c>
      <c r="B149" s="10">
        <v>0.34149020565082078</v>
      </c>
      <c r="C149" s="8" t="s">
        <v>11</v>
      </c>
      <c r="D149" s="10">
        <v>0.18966253737718924</v>
      </c>
      <c r="E149" s="8" t="s">
        <v>11</v>
      </c>
      <c r="F149" s="10">
        <v>0.53115274302801008</v>
      </c>
      <c r="H149" s="2"/>
      <c r="I149" s="9">
        <v>16387</v>
      </c>
      <c r="J149" s="9">
        <v>1399</v>
      </c>
      <c r="K149" s="9">
        <v>518</v>
      </c>
    </row>
    <row r="150" spans="1:11">
      <c r="A150" s="8" t="s">
        <v>12</v>
      </c>
      <c r="B150" s="10">
        <v>0.30649999999999999</v>
      </c>
      <c r="C150" s="8" t="s">
        <v>12</v>
      </c>
      <c r="D150" s="10">
        <v>0.2336</v>
      </c>
      <c r="E150" s="8" t="s">
        <v>12</v>
      </c>
      <c r="F150" s="27">
        <v>0.54</v>
      </c>
      <c r="H150" s="2"/>
      <c r="I150" s="40">
        <v>15206</v>
      </c>
      <c r="J150" s="40">
        <v>1165</v>
      </c>
      <c r="K150" s="40">
        <v>592</v>
      </c>
    </row>
    <row r="151" spans="1:11">
      <c r="A151" s="8" t="s">
        <v>13</v>
      </c>
      <c r="B151" s="10">
        <v>0.32759280520474549</v>
      </c>
      <c r="C151" s="8" t="s">
        <v>13</v>
      </c>
      <c r="D151" s="10">
        <v>0.20972062763107538</v>
      </c>
      <c r="E151" s="8" t="s">
        <v>13</v>
      </c>
      <c r="F151" s="27">
        <v>0.53731343283582089</v>
      </c>
      <c r="I151" s="40">
        <v>15678</v>
      </c>
      <c r="J151" s="40">
        <v>1284</v>
      </c>
      <c r="K151" s="40">
        <v>548</v>
      </c>
    </row>
    <row r="152" spans="1:11">
      <c r="A152" s="72" t="s">
        <v>14</v>
      </c>
      <c r="B152" s="73">
        <f>J153*4/I153</f>
        <v>0.31875242391459657</v>
      </c>
      <c r="C152" s="72" t="s">
        <v>14</v>
      </c>
      <c r="D152" s="73">
        <f>K153*6/I153</f>
        <v>0.21806046008450533</v>
      </c>
      <c r="E152" s="74"/>
      <c r="F152" s="73">
        <f>B152+D152</f>
        <v>0.53681288399910188</v>
      </c>
      <c r="I152" s="75">
        <v>150</v>
      </c>
      <c r="J152" s="75">
        <v>14</v>
      </c>
      <c r="K152" s="75">
        <v>5</v>
      </c>
    </row>
    <row r="153" spans="1:11">
      <c r="A153" s="50"/>
      <c r="B153" s="15"/>
      <c r="C153" s="17"/>
      <c r="D153" s="35"/>
      <c r="E153" s="51"/>
      <c r="F153" s="52"/>
      <c r="I153" s="4">
        <f>SUM(I146:I152)</f>
        <v>97982</v>
      </c>
      <c r="J153" s="4">
        <f>SUM(J146:J152)</f>
        <v>7808</v>
      </c>
      <c r="K153" s="4">
        <f>SUM(K146:K152)</f>
        <v>3561</v>
      </c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cp:lastPrinted>2018-03-05T23:42:59Z</cp:lastPrinted>
  <dcterms:created xsi:type="dcterms:W3CDTF">2018-02-11T23:44:51Z</dcterms:created>
  <dcterms:modified xsi:type="dcterms:W3CDTF">2018-03-26T08:28:36Z</dcterms:modified>
</cp:coreProperties>
</file>