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7" i="1"/>
  <c r="H47"/>
  <c r="H13"/>
  <c r="H14"/>
  <c r="J14" s="1"/>
  <c r="L14" s="1"/>
  <c r="H15"/>
  <c r="J15" s="1"/>
  <c r="L15" s="1"/>
  <c r="H16"/>
  <c r="H17"/>
  <c r="H18"/>
  <c r="J18" s="1"/>
  <c r="L18" s="1"/>
  <c r="J13"/>
  <c r="L13" s="1"/>
  <c r="J16"/>
  <c r="L16" s="1"/>
  <c r="J17"/>
  <c r="L17" s="1"/>
  <c r="J32"/>
  <c r="J33"/>
  <c r="J34"/>
  <c r="J35"/>
  <c r="J36"/>
  <c r="J37"/>
  <c r="H32"/>
  <c r="H33"/>
  <c r="H34"/>
  <c r="H35"/>
  <c r="H36"/>
  <c r="H37"/>
  <c r="G19"/>
  <c r="P20"/>
  <c r="Q20"/>
  <c r="R19"/>
  <c r="J19" l="1"/>
  <c r="L19" s="1"/>
  <c r="R18" l="1"/>
  <c r="B47" l="1"/>
  <c r="F19"/>
  <c r="F38"/>
  <c r="R20" l="1"/>
  <c r="R17"/>
  <c r="R16"/>
  <c r="R15"/>
  <c r="R14"/>
  <c r="R13"/>
  <c r="R12"/>
  <c r="R11"/>
  <c r="R10"/>
  <c r="R9"/>
  <c r="R8"/>
  <c r="R7"/>
  <c r="R6"/>
  <c r="R5"/>
  <c r="I38"/>
  <c r="E38"/>
  <c r="D38"/>
  <c r="C38"/>
  <c r="B38"/>
  <c r="B29"/>
  <c r="C29"/>
  <c r="D29"/>
  <c r="E29"/>
  <c r="F29"/>
  <c r="G29"/>
  <c r="H29"/>
  <c r="I29"/>
  <c r="J29"/>
  <c r="B19"/>
  <c r="C19"/>
  <c r="D19"/>
  <c r="E19"/>
  <c r="L4"/>
  <c r="L5"/>
  <c r="L6"/>
  <c r="L7"/>
  <c r="L10" s="1"/>
  <c r="L8"/>
  <c r="L9"/>
  <c r="B10"/>
  <c r="C10"/>
  <c r="D10"/>
  <c r="E10"/>
  <c r="F10"/>
  <c r="G10"/>
  <c r="H10"/>
  <c r="I10"/>
  <c r="J10"/>
  <c r="I19"/>
  <c r="H19" l="1"/>
  <c r="J38"/>
  <c r="L23" l="1"/>
  <c r="L29" s="1"/>
  <c r="L24"/>
  <c r="L25"/>
  <c r="L26"/>
  <c r="L27"/>
  <c r="L28"/>
  <c r="D46" l="1"/>
  <c r="D45"/>
  <c r="D44"/>
  <c r="D43"/>
  <c r="D42"/>
  <c r="D41"/>
  <c r="C47"/>
  <c r="D47" l="1"/>
</calcChain>
</file>

<file path=xl/sharedStrings.xml><?xml version="1.0" encoding="utf-8"?>
<sst xmlns="http://schemas.openxmlformats.org/spreadsheetml/2006/main" count="126" uniqueCount="45">
  <si>
    <t>Runs</t>
  </si>
  <si>
    <t>Balls</t>
  </si>
  <si>
    <t>R/O</t>
  </si>
  <si>
    <t>Auckland</t>
  </si>
  <si>
    <t>Canterbury</t>
  </si>
  <si>
    <t>CD</t>
  </si>
  <si>
    <t>ND</t>
  </si>
  <si>
    <t>Otago</t>
  </si>
  <si>
    <t>Wellington</t>
  </si>
  <si>
    <t>5-06</t>
  </si>
  <si>
    <t>6-07</t>
  </si>
  <si>
    <t>7-08</t>
  </si>
  <si>
    <t>8-09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</si>
  <si>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</si>
  <si>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</si>
  <si>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</si>
  <si>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</si>
  <si>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</si>
  <si>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</si>
  <si>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</si>
  <si>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</si>
  <si>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</si>
  <si>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Total</t>
  </si>
  <si>
    <t>Full Total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</si>
  <si>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</si>
  <si>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</si>
  <si>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</si>
  <si>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</si>
  <si>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</si>
  <si>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</si>
  <si>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</si>
  <si>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</si>
  <si>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</si>
  <si>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2015/16</t>
  </si>
  <si>
    <t>2017/18</t>
  </si>
  <si>
    <t>runs</t>
  </si>
  <si>
    <t>balls</t>
  </si>
  <si>
    <t>runs/over</t>
  </si>
  <si>
    <t xml:space="preserve">2016/17    </t>
  </si>
  <si>
    <t>2014/15</t>
  </si>
  <si>
    <t>18 -19</t>
  </si>
  <si>
    <t>2018/19</t>
  </si>
  <si>
    <t>18-19</t>
  </si>
  <si>
    <t>2019/20</t>
  </si>
  <si>
    <t>19-20</t>
  </si>
</sst>
</file>

<file path=xl/styles.xml><?xml version="1.0" encoding="utf-8"?>
<styleSheet xmlns="http://schemas.openxmlformats.org/spreadsheetml/2006/main">
  <fonts count="15">
    <font>
      <sz val="11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6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7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/>
    <xf numFmtId="49" fontId="7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/>
    <xf numFmtId="0" fontId="1" fillId="0" borderId="3" xfId="0" applyFont="1" applyFill="1" applyBorder="1" applyAlignment="1">
      <alignment horizontal="center"/>
    </xf>
    <xf numFmtId="0" fontId="7" fillId="0" borderId="2" xfId="0" applyFont="1" applyBorder="1"/>
    <xf numFmtId="2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7" fillId="0" borderId="0" xfId="0" applyFont="1" applyBorder="1"/>
    <xf numFmtId="0" fontId="13" fillId="0" borderId="9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left"/>
    </xf>
    <xf numFmtId="0" fontId="1" fillId="0" borderId="4" xfId="0" applyFont="1" applyBorder="1"/>
    <xf numFmtId="0" fontId="14" fillId="0" borderId="2" xfId="0" applyFont="1" applyFill="1" applyBorder="1"/>
    <xf numFmtId="0" fontId="7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Canterbury</a:t>
            </a:r>
            <a:r>
              <a:rPr lang="en-NZ" sz="1200" baseline="0"/>
              <a:t> runs/over 15 seasons 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4.1237113402061855E-2"/>
                  <c:y val="-4.5871559633027505E-2"/>
                </c:manualLayout>
              </c:layout>
              <c:showVal val="1"/>
            </c:dLbl>
            <c:dLbl>
              <c:idx val="4"/>
              <c:layout>
                <c:manualLayout>
                  <c:x val="-3.0927835051546441E-2"/>
                  <c:y val="5.0458715596330188E-2"/>
                </c:manualLayout>
              </c:layout>
              <c:showVal val="1"/>
            </c:dLbl>
            <c:dLbl>
              <c:idx val="5"/>
              <c:layout>
                <c:manualLayout>
                  <c:x val="-1.5463917525773148E-2"/>
                  <c:y val="4.5871559633027505E-2"/>
                </c:manualLayout>
              </c:layout>
              <c:showVal val="1"/>
            </c:dLbl>
            <c:dLbl>
              <c:idx val="6"/>
              <c:layout>
                <c:manualLayout>
                  <c:x val="-5.1546391752577317E-2"/>
                  <c:y val="-5.5045871559633093E-2"/>
                </c:manualLayout>
              </c:layout>
              <c:showVal val="1"/>
            </c:dLbl>
            <c:dLbl>
              <c:idx val="8"/>
              <c:layout>
                <c:manualLayout>
                  <c:x val="-6.7010309278350513E-2"/>
                  <c:y val="3.6697247706422062E-2"/>
                </c:manualLayout>
              </c:layout>
              <c:showVal val="1"/>
            </c:dLbl>
            <c:dLbl>
              <c:idx val="9"/>
              <c:layout>
                <c:manualLayout>
                  <c:x val="-1.804123711340206E-2"/>
                  <c:y val="-5.9633027522935832E-2"/>
                </c:manualLayout>
              </c:layout>
              <c:showVal val="1"/>
            </c:dLbl>
            <c:dLbl>
              <c:idx val="10"/>
              <c:layout>
                <c:manualLayout>
                  <c:x val="-4.6391752577319562E-2"/>
                  <c:y val="5.9633027522935741E-2"/>
                </c:manualLayout>
              </c:layout>
              <c:showVal val="1"/>
            </c:dLbl>
            <c:dLbl>
              <c:idx val="11"/>
              <c:layout>
                <c:manualLayout>
                  <c:x val="-1.5463917525773196E-2"/>
                  <c:y val="5.9633027522935832E-2"/>
                </c:manualLayout>
              </c:layout>
              <c:showVal val="1"/>
            </c:dLbl>
            <c:dLbl>
              <c:idx val="12"/>
              <c:layout>
                <c:manualLayout>
                  <c:x val="-5.412371134020634E-2"/>
                  <c:y val="-4.5871559633027505E-2"/>
                </c:manualLayout>
              </c:layout>
              <c:showVal val="1"/>
            </c:dLbl>
            <c:dLbl>
              <c:idx val="13"/>
              <c:layout>
                <c:manualLayout>
                  <c:x val="-4.1237113402061855E-2"/>
                  <c:y val="5.9633027522935832E-2"/>
                </c:manualLayout>
              </c:layout>
              <c:showVal val="1"/>
            </c:dLbl>
            <c:dLbl>
              <c:idx val="14"/>
              <c:layout>
                <c:manualLayout>
                  <c:x val="-5.6701030927835107E-2"/>
                  <c:y val="-5.0458715596330292E-2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Sheet1!$T$5:$T$19</c:f>
              <c:strCache>
                <c:ptCount val="15"/>
                <c:pt idx="0">
                  <c:v>2005/06</c:v>
                </c:pt>
                <c:pt idx="1">
                  <c:v>2006/07</c:v>
                </c:pt>
                <c:pt idx="2">
                  <c:v>2007/08</c:v>
                </c:pt>
                <c:pt idx="3">
                  <c:v>2008/09</c:v>
                </c:pt>
                <c:pt idx="4">
                  <c:v>2009/10</c:v>
                </c:pt>
                <c:pt idx="5">
                  <c:v>2010/11</c:v>
                </c:pt>
                <c:pt idx="6">
                  <c:v>2011/12</c:v>
                </c:pt>
                <c:pt idx="7">
                  <c:v>2012/13</c:v>
                </c:pt>
                <c:pt idx="8">
                  <c:v>2013/14</c:v>
                </c:pt>
                <c:pt idx="9">
                  <c:v>2014/15</c:v>
                </c:pt>
                <c:pt idx="10">
                  <c:v>2015/16</c:v>
                </c:pt>
                <c:pt idx="11">
                  <c:v>2016/17    </c:v>
                </c:pt>
                <c:pt idx="12">
                  <c:v>2017/18</c:v>
                </c:pt>
                <c:pt idx="13">
                  <c:v>2018/19</c:v>
                </c:pt>
                <c:pt idx="14">
                  <c:v>2019/20</c:v>
                </c:pt>
              </c:strCache>
            </c:strRef>
          </c:cat>
          <c:val>
            <c:numRef>
              <c:f>Sheet1!$U$5:$U$19</c:f>
              <c:numCache>
                <c:formatCode>0.00</c:formatCode>
                <c:ptCount val="15"/>
                <c:pt idx="0">
                  <c:v>9.5140186915887845</c:v>
                </c:pt>
                <c:pt idx="1">
                  <c:v>7.8444846292947554</c:v>
                </c:pt>
                <c:pt idx="2">
                  <c:v>6.7257240204429305</c:v>
                </c:pt>
                <c:pt idx="3">
                  <c:v>7.788321167883212</c:v>
                </c:pt>
                <c:pt idx="4">
                  <c:v>7.6051948051948051</c:v>
                </c:pt>
                <c:pt idx="5">
                  <c:v>8.2057942057942057</c:v>
                </c:pt>
                <c:pt idx="6">
                  <c:v>8.8975069252077557</c:v>
                </c:pt>
                <c:pt idx="7">
                  <c:v>8.6486941870261163</c:v>
                </c:pt>
                <c:pt idx="8">
                  <c:v>8.1456436931079335</c:v>
                </c:pt>
                <c:pt idx="9">
                  <c:v>7.8037466547725245</c:v>
                </c:pt>
                <c:pt idx="10">
                  <c:v>7.721830985915493</c:v>
                </c:pt>
                <c:pt idx="11">
                  <c:v>7.8465227817745804</c:v>
                </c:pt>
                <c:pt idx="12">
                  <c:v>8.514869888475836</c:v>
                </c:pt>
                <c:pt idx="13" formatCode="General">
                  <c:v>8.07</c:v>
                </c:pt>
                <c:pt idx="14" formatCode="General">
                  <c:v>8.41</c:v>
                </c:pt>
              </c:numCache>
            </c:numRef>
          </c:val>
        </c:ser>
        <c:marker val="1"/>
        <c:axId val="167955072"/>
        <c:axId val="168144256"/>
      </c:lineChart>
      <c:catAx>
        <c:axId val="167955072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8144256"/>
        <c:crosses val="autoZero"/>
        <c:auto val="1"/>
        <c:lblAlgn val="ctr"/>
        <c:lblOffset val="100"/>
        <c:tickLblSkip val="2"/>
        <c:tickMarkSkip val="2"/>
      </c:catAx>
      <c:valAx>
        <c:axId val="168144256"/>
        <c:scaling>
          <c:orientation val="minMax"/>
          <c:min val="6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7955072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All Teams runs</a:t>
            </a:r>
            <a:r>
              <a:rPr lang="en-NZ" sz="1200" baseline="0"/>
              <a:t> /over 15 season average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Sheet1!$B$49</c:f>
              <c:strCache>
                <c:ptCount val="1"/>
                <c:pt idx="0">
                  <c:v>R/O</c:v>
                </c:pt>
              </c:strCache>
            </c:strRef>
          </c:tx>
          <c:marker>
            <c:symbol val="none"/>
          </c:marker>
          <c:dLbls>
            <c:dLbl>
              <c:idx val="4"/>
              <c:layout>
                <c:manualLayout>
                  <c:x val="-0.05"/>
                  <c:y val="-7.407407407407407E-2"/>
                </c:manualLayout>
              </c:layout>
              <c:showVal val="1"/>
            </c:dLbl>
            <c:dLbl>
              <c:idx val="5"/>
              <c:layout>
                <c:manualLayout>
                  <c:x val="-6.666666666666668E-2"/>
                  <c:y val="5.5555555555555483E-2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Sheet1!$A$50:$A$55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Sheet1!$B$50:$B$55</c:f>
              <c:numCache>
                <c:formatCode>0.00</c:formatCode>
                <c:ptCount val="6"/>
                <c:pt idx="0">
                  <c:v>8.39</c:v>
                </c:pt>
                <c:pt idx="1">
                  <c:v>8.1</c:v>
                </c:pt>
                <c:pt idx="2">
                  <c:v>8.4700000000000006</c:v>
                </c:pt>
                <c:pt idx="3">
                  <c:v>8.1</c:v>
                </c:pt>
                <c:pt idx="4">
                  <c:v>8.27</c:v>
                </c:pt>
                <c:pt idx="5">
                  <c:v>8.1999999999999993</c:v>
                </c:pt>
              </c:numCache>
            </c:numRef>
          </c:val>
        </c:ser>
        <c:marker val="1"/>
        <c:axId val="167953920"/>
        <c:axId val="168141568"/>
      </c:lineChart>
      <c:catAx>
        <c:axId val="167953920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8141568"/>
        <c:crosses val="autoZero"/>
        <c:auto val="1"/>
        <c:lblAlgn val="ctr"/>
        <c:lblOffset val="100"/>
      </c:catAx>
      <c:valAx>
        <c:axId val="168141568"/>
        <c:scaling>
          <c:orientation val="minMax"/>
        </c:scaling>
        <c:axPos val="l"/>
        <c:majorGridlines/>
        <c:numFmt formatCode="0.00" sourceLinked="1"/>
        <c:tickLblPos val="nextTo"/>
        <c:crossAx val="1679539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22</xdr:row>
      <xdr:rowOff>0</xdr:rowOff>
    </xdr:from>
    <xdr:to>
      <xdr:col>26</xdr:col>
      <xdr:colOff>82550</xdr:colOff>
      <xdr:row>37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19050</xdr:rowOff>
    </xdr:from>
    <xdr:to>
      <xdr:col>26</xdr:col>
      <xdr:colOff>107950</xdr:colOff>
      <xdr:row>53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C55"/>
  <sheetViews>
    <sheetView tabSelected="1" topLeftCell="A31" workbookViewId="0">
      <selection activeCell="L46" sqref="L46"/>
    </sheetView>
  </sheetViews>
  <sheetFormatPr defaultRowHeight="14"/>
  <cols>
    <col min="2" max="2" width="7" customWidth="1"/>
    <col min="3" max="3" width="6.1640625" customWidth="1"/>
    <col min="4" max="4" width="5.6640625" customWidth="1"/>
    <col min="5" max="5" width="6.9140625" customWidth="1"/>
    <col min="6" max="6" width="8" customWidth="1"/>
    <col min="7" max="7" width="5.25" customWidth="1"/>
    <col min="8" max="8" width="6.6640625" customWidth="1"/>
    <col min="9" max="9" width="7" customWidth="1"/>
    <col min="10" max="10" width="5.9140625" customWidth="1"/>
    <col min="11" max="11" width="1.25" customWidth="1"/>
    <col min="13" max="13" width="7.75" customWidth="1"/>
    <col min="14" max="14" width="5.6640625" customWidth="1"/>
    <col min="15" max="15" width="7.75" customWidth="1"/>
    <col min="16" max="16" width="5.5" customWidth="1"/>
    <col min="17" max="17" width="5.1640625" customWidth="1"/>
    <col min="18" max="18" width="7.75" customWidth="1"/>
    <col min="19" max="19" width="4.58203125" customWidth="1"/>
    <col min="20" max="20" width="7.5" customWidth="1"/>
    <col min="21" max="21" width="5.83203125" customWidth="1"/>
    <col min="22" max="22" width="5.6640625" customWidth="1"/>
    <col min="23" max="23" width="5.08203125" customWidth="1"/>
    <col min="24" max="24" width="4.6640625" customWidth="1"/>
  </cols>
  <sheetData>
    <row r="2" spans="1:29" ht="14.5" thickBot="1">
      <c r="A2" s="5"/>
      <c r="B2" s="10"/>
      <c r="C2" s="10"/>
      <c r="D2" s="13"/>
    </row>
    <row r="3" spans="1:29" ht="14.5" thickBot="1">
      <c r="A3" t="s">
        <v>0</v>
      </c>
      <c r="B3" s="18" t="s">
        <v>9</v>
      </c>
      <c r="C3" s="18" t="s">
        <v>10</v>
      </c>
      <c r="D3" s="18" t="s">
        <v>11</v>
      </c>
      <c r="E3" s="18" t="s">
        <v>12</v>
      </c>
      <c r="F3" s="18" t="s">
        <v>13</v>
      </c>
      <c r="G3" s="18" t="s">
        <v>14</v>
      </c>
      <c r="H3" s="18" t="s">
        <v>15</v>
      </c>
      <c r="I3" s="19" t="s">
        <v>16</v>
      </c>
      <c r="J3" s="43" t="s">
        <v>17</v>
      </c>
      <c r="K3" s="31"/>
      <c r="L3" s="34" t="s">
        <v>22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4.5" thickBot="1">
      <c r="A4" s="7" t="s">
        <v>3</v>
      </c>
      <c r="B4" s="7">
        <v>450</v>
      </c>
      <c r="C4" s="7">
        <v>1099</v>
      </c>
      <c r="D4" s="7">
        <v>789</v>
      </c>
      <c r="E4" s="15">
        <v>1038</v>
      </c>
      <c r="F4" s="7">
        <v>1801</v>
      </c>
      <c r="G4" s="7">
        <v>1337</v>
      </c>
      <c r="H4" s="9">
        <v>1561</v>
      </c>
      <c r="I4" s="7">
        <v>1663</v>
      </c>
      <c r="J4" s="15">
        <v>1596</v>
      </c>
      <c r="L4" s="32">
        <f t="shared" ref="L4:L9" si="0">SUM(B4:K4)</f>
        <v>11334</v>
      </c>
      <c r="O4" s="53" t="s">
        <v>4</v>
      </c>
      <c r="P4" s="34" t="s">
        <v>35</v>
      </c>
      <c r="Q4" s="34" t="s">
        <v>36</v>
      </c>
      <c r="R4" s="34" t="s">
        <v>37</v>
      </c>
      <c r="S4" s="16"/>
      <c r="T4" s="53" t="s">
        <v>4</v>
      </c>
      <c r="V4" s="49"/>
      <c r="W4" s="14"/>
      <c r="X4" s="16"/>
      <c r="Y4" s="49"/>
      <c r="Z4" s="49"/>
      <c r="AA4" s="14"/>
      <c r="AB4" s="50"/>
      <c r="AC4" s="6"/>
    </row>
    <row r="5" spans="1:29" ht="14.5" thickBot="1">
      <c r="A5" s="7" t="s">
        <v>4</v>
      </c>
      <c r="B5" s="7">
        <v>509</v>
      </c>
      <c r="C5" s="7">
        <v>723</v>
      </c>
      <c r="D5" s="7">
        <v>658</v>
      </c>
      <c r="E5" s="15">
        <v>1067</v>
      </c>
      <c r="F5" s="7">
        <v>1464</v>
      </c>
      <c r="G5" s="7">
        <v>1369</v>
      </c>
      <c r="H5" s="9">
        <v>1606</v>
      </c>
      <c r="I5" s="7">
        <v>1711</v>
      </c>
      <c r="J5" s="15">
        <v>1044</v>
      </c>
      <c r="L5" s="32">
        <f t="shared" si="0"/>
        <v>10151</v>
      </c>
      <c r="O5" s="64" t="s">
        <v>24</v>
      </c>
      <c r="P5" s="52">
        <v>509</v>
      </c>
      <c r="Q5" s="52">
        <v>321</v>
      </c>
      <c r="R5" s="47">
        <f t="shared" ref="R5:R19" si="1">P5/(Q5/6)</f>
        <v>9.5140186915887845</v>
      </c>
      <c r="S5" s="6"/>
      <c r="T5" s="54" t="s">
        <v>24</v>
      </c>
      <c r="U5" s="11">
        <v>9.5140186915887845</v>
      </c>
      <c r="V5" s="6"/>
      <c r="W5" s="6"/>
      <c r="X5" s="6"/>
      <c r="Y5" s="6"/>
      <c r="Z5" s="6"/>
      <c r="AA5" s="6"/>
      <c r="AB5" s="6"/>
      <c r="AC5" s="6"/>
    </row>
    <row r="6" spans="1:29" ht="14.5" thickBot="1">
      <c r="A6" s="7" t="s">
        <v>5</v>
      </c>
      <c r="B6" s="7">
        <v>391</v>
      </c>
      <c r="C6" s="7">
        <v>817</v>
      </c>
      <c r="D6" s="7">
        <v>1098</v>
      </c>
      <c r="E6" s="15">
        <v>1067</v>
      </c>
      <c r="F6" s="7">
        <v>1679</v>
      </c>
      <c r="G6" s="7">
        <v>1443</v>
      </c>
      <c r="H6" s="9">
        <v>1252</v>
      </c>
      <c r="I6" s="7">
        <v>1564</v>
      </c>
      <c r="J6" s="15">
        <v>980</v>
      </c>
      <c r="L6" s="32">
        <f t="shared" si="0"/>
        <v>10291</v>
      </c>
      <c r="O6" s="65" t="s">
        <v>25</v>
      </c>
      <c r="P6" s="7">
        <v>723</v>
      </c>
      <c r="Q6" s="7">
        <v>553</v>
      </c>
      <c r="R6" s="47">
        <f t="shared" si="1"/>
        <v>7.8444846292947554</v>
      </c>
      <c r="S6" s="6"/>
      <c r="T6" s="54" t="s">
        <v>25</v>
      </c>
      <c r="U6" s="11">
        <v>7.8444846292947554</v>
      </c>
      <c r="V6" s="6"/>
      <c r="W6" s="6"/>
      <c r="X6" s="6"/>
      <c r="Y6" s="6"/>
      <c r="Z6" s="6"/>
      <c r="AA6" s="6"/>
      <c r="AB6" s="6"/>
      <c r="AC6" s="6"/>
    </row>
    <row r="7" spans="1:29" ht="14.5" thickBot="1">
      <c r="A7" s="7" t="s">
        <v>6</v>
      </c>
      <c r="B7" s="7">
        <v>298</v>
      </c>
      <c r="C7" s="7">
        <v>662</v>
      </c>
      <c r="D7" s="7">
        <v>941</v>
      </c>
      <c r="E7" s="15">
        <v>1052</v>
      </c>
      <c r="F7" s="7">
        <v>1525</v>
      </c>
      <c r="G7" s="7">
        <v>1159</v>
      </c>
      <c r="H7" s="9">
        <v>1187</v>
      </c>
      <c r="I7" s="7">
        <v>1518</v>
      </c>
      <c r="J7" s="15">
        <v>1936</v>
      </c>
      <c r="L7" s="32">
        <f t="shared" si="0"/>
        <v>10278</v>
      </c>
      <c r="O7" s="65" t="s">
        <v>26</v>
      </c>
      <c r="P7" s="7">
        <v>658</v>
      </c>
      <c r="Q7" s="7">
        <v>587</v>
      </c>
      <c r="R7" s="47">
        <f t="shared" si="1"/>
        <v>6.7257240204429305</v>
      </c>
      <c r="S7" s="6"/>
      <c r="T7" s="54" t="s">
        <v>26</v>
      </c>
      <c r="U7" s="11">
        <v>6.7257240204429305</v>
      </c>
      <c r="V7" s="6"/>
      <c r="W7" s="6"/>
      <c r="X7" s="6"/>
      <c r="Y7" s="6"/>
      <c r="Z7" s="6"/>
      <c r="AA7" s="6"/>
      <c r="AB7" s="6"/>
      <c r="AC7" s="6"/>
    </row>
    <row r="8" spans="1:29" ht="14.5" thickBot="1">
      <c r="A8" s="7" t="s">
        <v>7</v>
      </c>
      <c r="B8" s="7">
        <v>372</v>
      </c>
      <c r="C8" s="7">
        <v>823</v>
      </c>
      <c r="D8" s="7">
        <v>739</v>
      </c>
      <c r="E8" s="15">
        <v>1324</v>
      </c>
      <c r="F8" s="7">
        <v>1222</v>
      </c>
      <c r="G8" s="7">
        <v>891</v>
      </c>
      <c r="H8" s="9">
        <v>1163</v>
      </c>
      <c r="I8" s="7">
        <v>1911</v>
      </c>
      <c r="J8" s="15">
        <v>1207</v>
      </c>
      <c r="L8" s="32">
        <f t="shared" si="0"/>
        <v>9652</v>
      </c>
      <c r="O8" s="65" t="s">
        <v>27</v>
      </c>
      <c r="P8" s="7">
        <v>1067</v>
      </c>
      <c r="Q8" s="7">
        <v>822</v>
      </c>
      <c r="R8" s="47">
        <f t="shared" si="1"/>
        <v>7.788321167883212</v>
      </c>
      <c r="S8" s="6"/>
      <c r="T8" s="54" t="s">
        <v>27</v>
      </c>
      <c r="U8" s="11">
        <v>7.788321167883212</v>
      </c>
      <c r="V8" s="6"/>
      <c r="W8" s="6"/>
      <c r="X8" s="6"/>
      <c r="Y8" s="6"/>
      <c r="Z8" s="6"/>
      <c r="AA8" s="6"/>
      <c r="AB8" s="6"/>
      <c r="AC8" s="6"/>
    </row>
    <row r="9" spans="1:29" ht="14.5" thickBot="1">
      <c r="A9" s="7" t="s">
        <v>8</v>
      </c>
      <c r="B9" s="7">
        <v>338</v>
      </c>
      <c r="C9" s="7">
        <v>651</v>
      </c>
      <c r="D9" s="7">
        <v>735</v>
      </c>
      <c r="E9" s="15">
        <v>935</v>
      </c>
      <c r="F9" s="7">
        <v>1300</v>
      </c>
      <c r="G9" s="7">
        <v>1421</v>
      </c>
      <c r="H9" s="9">
        <v>1170</v>
      </c>
      <c r="I9" s="7">
        <v>2048</v>
      </c>
      <c r="J9" s="15">
        <v>1187</v>
      </c>
      <c r="L9" s="32">
        <f t="shared" si="0"/>
        <v>9785</v>
      </c>
      <c r="O9" s="65" t="s">
        <v>28</v>
      </c>
      <c r="P9" s="7">
        <v>1464</v>
      </c>
      <c r="Q9" s="7">
        <v>1155</v>
      </c>
      <c r="R9" s="47">
        <f t="shared" si="1"/>
        <v>7.6051948051948051</v>
      </c>
      <c r="T9" s="54" t="s">
        <v>28</v>
      </c>
      <c r="U9" s="11">
        <v>7.6051948051948051</v>
      </c>
    </row>
    <row r="10" spans="1:29" ht="14.5" thickBot="1">
      <c r="A10" s="14"/>
      <c r="B10" s="17">
        <f t="shared" ref="B10:J10" si="2">SUM(B4:B9)</f>
        <v>2358</v>
      </c>
      <c r="C10" s="17">
        <f t="shared" si="2"/>
        <v>4775</v>
      </c>
      <c r="D10" s="17">
        <f t="shared" si="2"/>
        <v>4960</v>
      </c>
      <c r="E10" s="17">
        <f t="shared" si="2"/>
        <v>6483</v>
      </c>
      <c r="F10" s="17">
        <f t="shared" si="2"/>
        <v>8991</v>
      </c>
      <c r="G10" s="17">
        <f t="shared" si="2"/>
        <v>7620</v>
      </c>
      <c r="H10" s="23">
        <f t="shared" si="2"/>
        <v>7939</v>
      </c>
      <c r="I10" s="17">
        <f t="shared" si="2"/>
        <v>10415</v>
      </c>
      <c r="J10" s="17">
        <f t="shared" si="2"/>
        <v>7950</v>
      </c>
      <c r="L10" s="33">
        <f>SUM(L4:L9)</f>
        <v>61491</v>
      </c>
      <c r="O10" s="65" t="s">
        <v>29</v>
      </c>
      <c r="P10" s="7">
        <v>1369</v>
      </c>
      <c r="Q10" s="7">
        <v>1001</v>
      </c>
      <c r="R10" s="47">
        <f t="shared" si="1"/>
        <v>8.2057942057942057</v>
      </c>
      <c r="T10" s="54" t="s">
        <v>29</v>
      </c>
      <c r="U10" s="11">
        <v>8.2057942057942057</v>
      </c>
    </row>
    <row r="11" spans="1:29" ht="14.5" thickBot="1">
      <c r="A11" s="14"/>
      <c r="B11" s="24"/>
      <c r="C11" s="24"/>
      <c r="D11" s="24"/>
      <c r="E11" s="25"/>
      <c r="F11" s="25"/>
      <c r="G11" s="25"/>
      <c r="H11" s="26"/>
      <c r="I11" s="24"/>
      <c r="J11" s="24"/>
      <c r="K11" s="27"/>
      <c r="O11" s="65" t="s">
        <v>30</v>
      </c>
      <c r="P11" s="7">
        <v>1606</v>
      </c>
      <c r="Q11" s="7">
        <v>1083</v>
      </c>
      <c r="R11" s="47">
        <f t="shared" si="1"/>
        <v>8.8975069252077557</v>
      </c>
      <c r="T11" s="54" t="s">
        <v>30</v>
      </c>
      <c r="U11" s="11">
        <v>8.8975069252077557</v>
      </c>
      <c r="V11" s="27"/>
    </row>
    <row r="12" spans="1:29" ht="14.5" thickBot="1">
      <c r="A12" t="s">
        <v>0</v>
      </c>
      <c r="B12" s="18" t="s">
        <v>18</v>
      </c>
      <c r="C12" s="18" t="s">
        <v>19</v>
      </c>
      <c r="D12" s="18" t="s">
        <v>20</v>
      </c>
      <c r="E12" s="18" t="s">
        <v>21</v>
      </c>
      <c r="F12" s="18" t="s">
        <v>40</v>
      </c>
      <c r="G12" s="55" t="s">
        <v>44</v>
      </c>
      <c r="H12" s="18" t="s">
        <v>22</v>
      </c>
      <c r="I12" s="55" t="s">
        <v>22</v>
      </c>
      <c r="J12" s="36" t="s">
        <v>23</v>
      </c>
      <c r="O12" s="65" t="s">
        <v>31</v>
      </c>
      <c r="P12" s="7">
        <v>1711</v>
      </c>
      <c r="Q12" s="7">
        <v>1187</v>
      </c>
      <c r="R12" s="47">
        <f t="shared" si="1"/>
        <v>8.6486941870261163</v>
      </c>
      <c r="T12" s="54" t="s">
        <v>31</v>
      </c>
      <c r="U12" s="11">
        <v>8.6486941870261163</v>
      </c>
    </row>
    <row r="13" spans="1:29" ht="14.5" thickBot="1">
      <c r="A13" s="7" t="s">
        <v>3</v>
      </c>
      <c r="B13" s="9">
        <v>1674</v>
      </c>
      <c r="C13" s="9">
        <v>1466</v>
      </c>
      <c r="D13" s="9">
        <v>1673</v>
      </c>
      <c r="E13" s="8">
        <v>1544</v>
      </c>
      <c r="F13" s="15">
        <v>1244</v>
      </c>
      <c r="G13" s="7">
        <v>1707</v>
      </c>
      <c r="H13" s="15">
        <f t="shared" ref="H13:H18" si="3">SUM(B13:G13)</f>
        <v>9308</v>
      </c>
      <c r="I13" s="15">
        <v>11334</v>
      </c>
      <c r="J13" s="37">
        <f t="shared" ref="J13:J18" si="4">SUM(H13:I13)</f>
        <v>20642</v>
      </c>
      <c r="L13" s="37">
        <f t="shared" ref="L13:L19" si="5">SUM(J13:K13)</f>
        <v>20642</v>
      </c>
      <c r="O13" s="65" t="s">
        <v>32</v>
      </c>
      <c r="P13" s="7">
        <v>1044</v>
      </c>
      <c r="Q13" s="7">
        <v>769</v>
      </c>
      <c r="R13" s="47">
        <f t="shared" si="1"/>
        <v>8.1456436931079335</v>
      </c>
      <c r="T13" s="54" t="s">
        <v>32</v>
      </c>
      <c r="U13" s="11">
        <v>8.1456436931079335</v>
      </c>
    </row>
    <row r="14" spans="1:29" ht="14.5" thickBot="1">
      <c r="A14" s="7" t="s">
        <v>4</v>
      </c>
      <c r="B14" s="9">
        <v>1458</v>
      </c>
      <c r="C14" s="9">
        <v>1462</v>
      </c>
      <c r="D14" s="7">
        <v>1636</v>
      </c>
      <c r="E14" s="8">
        <v>1527</v>
      </c>
      <c r="F14" s="15">
        <v>1519</v>
      </c>
      <c r="G14" s="7">
        <v>1482</v>
      </c>
      <c r="H14" s="15">
        <f t="shared" si="3"/>
        <v>9084</v>
      </c>
      <c r="I14" s="15">
        <v>10151</v>
      </c>
      <c r="J14" s="37">
        <f t="shared" si="4"/>
        <v>19235</v>
      </c>
      <c r="L14" s="37">
        <f t="shared" si="5"/>
        <v>19235</v>
      </c>
      <c r="O14" s="66" t="s">
        <v>39</v>
      </c>
      <c r="P14" s="7">
        <v>1458</v>
      </c>
      <c r="Q14" s="48">
        <v>1121</v>
      </c>
      <c r="R14" s="47">
        <f t="shared" si="1"/>
        <v>7.8037466547725245</v>
      </c>
      <c r="T14" s="54" t="s">
        <v>39</v>
      </c>
      <c r="U14" s="11">
        <v>7.8037466547725245</v>
      </c>
    </row>
    <row r="15" spans="1:29" ht="14.5" thickBot="1">
      <c r="A15" s="7" t="s">
        <v>5</v>
      </c>
      <c r="B15" s="9">
        <v>1197</v>
      </c>
      <c r="C15" s="9">
        <v>1418</v>
      </c>
      <c r="D15" s="9">
        <v>1757</v>
      </c>
      <c r="E15" s="8">
        <v>1973</v>
      </c>
      <c r="F15" s="15">
        <v>1639</v>
      </c>
      <c r="G15" s="71">
        <v>1544</v>
      </c>
      <c r="H15" s="15">
        <f t="shared" si="3"/>
        <v>9528</v>
      </c>
      <c r="I15" s="15">
        <v>10291</v>
      </c>
      <c r="J15" s="37">
        <f t="shared" si="4"/>
        <v>19819</v>
      </c>
      <c r="L15" s="37">
        <f t="shared" si="5"/>
        <v>19819</v>
      </c>
      <c r="O15" s="65" t="s">
        <v>33</v>
      </c>
      <c r="P15" s="7">
        <v>1462</v>
      </c>
      <c r="Q15" s="7">
        <v>1136</v>
      </c>
      <c r="R15" s="47">
        <f t="shared" si="1"/>
        <v>7.721830985915493</v>
      </c>
      <c r="T15" s="54" t="s">
        <v>33</v>
      </c>
      <c r="U15" s="11">
        <v>7.721830985915493</v>
      </c>
    </row>
    <row r="16" spans="1:29" ht="14.5" thickBot="1">
      <c r="A16" s="7" t="s">
        <v>6</v>
      </c>
      <c r="B16" s="9">
        <v>1646</v>
      </c>
      <c r="C16" s="9">
        <v>1341</v>
      </c>
      <c r="D16" s="7">
        <v>1418</v>
      </c>
      <c r="E16" s="7">
        <v>1704</v>
      </c>
      <c r="F16" s="15">
        <v>1791</v>
      </c>
      <c r="G16" s="72">
        <v>1476</v>
      </c>
      <c r="H16" s="15">
        <f t="shared" si="3"/>
        <v>9376</v>
      </c>
      <c r="I16" s="15">
        <v>10278</v>
      </c>
      <c r="J16" s="37">
        <f t="shared" si="4"/>
        <v>19654</v>
      </c>
      <c r="L16" s="37">
        <f t="shared" si="5"/>
        <v>19654</v>
      </c>
      <c r="M16" s="27"/>
      <c r="O16" s="65" t="s">
        <v>38</v>
      </c>
      <c r="P16" s="7">
        <v>1636</v>
      </c>
      <c r="Q16" s="7">
        <v>1251</v>
      </c>
      <c r="R16" s="47">
        <f t="shared" si="1"/>
        <v>7.8465227817745804</v>
      </c>
      <c r="T16" s="54" t="s">
        <v>38</v>
      </c>
      <c r="U16" s="11">
        <v>7.8465227817745804</v>
      </c>
    </row>
    <row r="17" spans="1:28" ht="14.5" thickBot="1">
      <c r="A17" s="7" t="s">
        <v>7</v>
      </c>
      <c r="B17" s="9">
        <v>1233</v>
      </c>
      <c r="C17" s="9">
        <v>1590</v>
      </c>
      <c r="D17" s="9">
        <v>1541</v>
      </c>
      <c r="E17" s="8">
        <v>1190</v>
      </c>
      <c r="F17" s="15">
        <v>1291</v>
      </c>
      <c r="G17" s="71">
        <v>1798</v>
      </c>
      <c r="H17" s="74">
        <f t="shared" si="3"/>
        <v>8643</v>
      </c>
      <c r="I17" s="15">
        <v>9652</v>
      </c>
      <c r="J17" s="37">
        <f t="shared" si="4"/>
        <v>18295</v>
      </c>
      <c r="L17" s="37">
        <f t="shared" si="5"/>
        <v>18295</v>
      </c>
      <c r="O17" s="67" t="s">
        <v>34</v>
      </c>
      <c r="P17" s="35">
        <v>1527</v>
      </c>
      <c r="Q17" s="35">
        <v>1076</v>
      </c>
      <c r="R17" s="60">
        <f t="shared" si="1"/>
        <v>8.514869888475836</v>
      </c>
      <c r="T17" s="54" t="s">
        <v>34</v>
      </c>
      <c r="U17" s="11">
        <v>8.514869888475836</v>
      </c>
    </row>
    <row r="18" spans="1:28" ht="14.5" thickBot="1">
      <c r="A18" s="7" t="s">
        <v>8</v>
      </c>
      <c r="B18" s="9">
        <v>1502</v>
      </c>
      <c r="C18" s="9">
        <v>1340</v>
      </c>
      <c r="D18" s="9">
        <v>1818</v>
      </c>
      <c r="E18" s="8">
        <v>1233</v>
      </c>
      <c r="F18" s="58">
        <v>1446</v>
      </c>
      <c r="G18" s="71">
        <v>1796</v>
      </c>
      <c r="H18" s="75">
        <f t="shared" si="3"/>
        <v>9135</v>
      </c>
      <c r="I18" s="15">
        <v>9785</v>
      </c>
      <c r="J18" s="37">
        <f t="shared" si="4"/>
        <v>18920</v>
      </c>
      <c r="L18" s="37">
        <f t="shared" si="5"/>
        <v>18920</v>
      </c>
      <c r="O18" s="68" t="s">
        <v>41</v>
      </c>
      <c r="P18" s="61">
        <v>1519</v>
      </c>
      <c r="Q18" s="61">
        <v>1133</v>
      </c>
      <c r="R18" s="60">
        <f t="shared" si="1"/>
        <v>8.0441306266548978</v>
      </c>
      <c r="T18" s="57" t="s">
        <v>41</v>
      </c>
      <c r="U18" s="3">
        <v>8.07</v>
      </c>
    </row>
    <row r="19" spans="1:28" ht="14.5" thickBot="1">
      <c r="A19" s="14"/>
      <c r="B19" s="28">
        <f t="shared" ref="B19:F19" si="6">SUM(B13:B18)</f>
        <v>8710</v>
      </c>
      <c r="C19" s="28">
        <f t="shared" si="6"/>
        <v>8617</v>
      </c>
      <c r="D19" s="28">
        <f t="shared" si="6"/>
        <v>9843</v>
      </c>
      <c r="E19" s="29">
        <f t="shared" si="6"/>
        <v>9171</v>
      </c>
      <c r="F19" s="30">
        <f t="shared" si="6"/>
        <v>8930</v>
      </c>
      <c r="G19" s="30">
        <f>SUM(G13:G18)</f>
        <v>9803</v>
      </c>
      <c r="H19" s="23">
        <f>SUM(H13:H18)</f>
        <v>55074</v>
      </c>
      <c r="I19" s="30">
        <f>SUM(I13:I18)</f>
        <v>61491</v>
      </c>
      <c r="J19" s="37">
        <f>SUM(J13:J18)</f>
        <v>116565</v>
      </c>
      <c r="L19" s="37">
        <f t="shared" si="5"/>
        <v>116565</v>
      </c>
      <c r="O19" s="62" t="s">
        <v>43</v>
      </c>
      <c r="P19" s="32">
        <v>1482</v>
      </c>
      <c r="Q19" s="32">
        <v>1057</v>
      </c>
      <c r="R19" s="47">
        <f t="shared" si="1"/>
        <v>8.4124881740775788</v>
      </c>
      <c r="S19" s="63"/>
      <c r="T19" s="59" t="s">
        <v>43</v>
      </c>
      <c r="U19" s="3">
        <v>8.41</v>
      </c>
      <c r="V19" s="63"/>
      <c r="W19" s="63"/>
      <c r="X19" s="63"/>
      <c r="Y19" s="63"/>
      <c r="Z19" s="63"/>
      <c r="AA19" s="6"/>
      <c r="AB19" s="6"/>
    </row>
    <row r="20" spans="1:28">
      <c r="A20" s="16"/>
      <c r="B20" s="38"/>
      <c r="C20" s="38"/>
      <c r="D20" s="38"/>
      <c r="E20" s="39"/>
      <c r="F20" s="21"/>
      <c r="G20" s="26"/>
      <c r="H20" s="21"/>
      <c r="I20" s="21"/>
      <c r="J20" s="21"/>
      <c r="K20" s="40"/>
      <c r="L20" s="40"/>
      <c r="N20" s="40"/>
      <c r="O20" s="69" t="s">
        <v>22</v>
      </c>
      <c r="P20" s="32">
        <f>SUM(P5:P19)</f>
        <v>19235</v>
      </c>
      <c r="Q20" s="32">
        <f>SUM(Q5:Q19)</f>
        <v>14252</v>
      </c>
      <c r="R20" s="47">
        <f>P20/(Q20/6)</f>
        <v>8.0978108335672179</v>
      </c>
      <c r="S20" s="14"/>
      <c r="T20" s="14"/>
      <c r="U20" s="14"/>
      <c r="V20" s="14"/>
      <c r="W20" s="14"/>
      <c r="X20" s="14"/>
      <c r="Y20" s="6"/>
    </row>
    <row r="21" spans="1:28" ht="14.5" thickBot="1">
      <c r="A21" s="6"/>
      <c r="G21" s="6"/>
      <c r="H21" s="6"/>
      <c r="I21" s="21"/>
      <c r="J21" s="21"/>
      <c r="K21" s="6"/>
      <c r="L21" s="6"/>
      <c r="N21" s="40"/>
      <c r="Q21" s="40"/>
      <c r="R21" s="40"/>
      <c r="S21" s="40"/>
      <c r="T21" s="6"/>
      <c r="U21" s="6"/>
      <c r="V21" s="6"/>
      <c r="W21" s="6"/>
      <c r="X21" s="6"/>
      <c r="Y21" s="6"/>
    </row>
    <row r="22" spans="1:28" ht="14.5" thickBot="1">
      <c r="A22" t="s">
        <v>1</v>
      </c>
      <c r="B22" s="18" t="s">
        <v>9</v>
      </c>
      <c r="C22" s="18" t="s">
        <v>10</v>
      </c>
      <c r="D22" s="18" t="s">
        <v>11</v>
      </c>
      <c r="E22" s="18" t="s">
        <v>12</v>
      </c>
      <c r="F22" s="18" t="s">
        <v>13</v>
      </c>
      <c r="G22" s="18" t="s">
        <v>14</v>
      </c>
      <c r="H22" s="18" t="s">
        <v>15</v>
      </c>
      <c r="I22" s="18" t="s">
        <v>16</v>
      </c>
      <c r="J22" s="43" t="s">
        <v>17</v>
      </c>
      <c r="K22" s="56"/>
      <c r="L22" s="34" t="s">
        <v>22</v>
      </c>
      <c r="N22" s="41"/>
      <c r="Q22" s="49"/>
      <c r="R22" s="14"/>
      <c r="S22" s="51"/>
      <c r="T22" s="6"/>
      <c r="U22" s="6"/>
      <c r="V22" s="6"/>
      <c r="W22" s="6"/>
      <c r="X22" s="6"/>
      <c r="Y22" s="6"/>
    </row>
    <row r="23" spans="1:28" ht="14.5" thickBot="1">
      <c r="A23" s="7" t="s">
        <v>3</v>
      </c>
      <c r="B23" s="15">
        <v>331</v>
      </c>
      <c r="C23" s="15">
        <v>711</v>
      </c>
      <c r="D23" s="15">
        <v>563</v>
      </c>
      <c r="E23" s="7">
        <v>820</v>
      </c>
      <c r="F23" s="7">
        <v>1277</v>
      </c>
      <c r="G23" s="7">
        <v>1016</v>
      </c>
      <c r="H23" s="7">
        <v>1055</v>
      </c>
      <c r="I23" s="7">
        <v>1162</v>
      </c>
      <c r="J23" s="7">
        <v>1123</v>
      </c>
      <c r="L23" s="32">
        <f t="shared" ref="L23:L28" si="7">SUM(B23:K23)</f>
        <v>8058</v>
      </c>
      <c r="N23" s="16"/>
      <c r="Q23" s="40"/>
      <c r="R23" s="40"/>
      <c r="S23" s="40"/>
      <c r="T23" s="6"/>
      <c r="U23" s="6"/>
      <c r="V23" s="6"/>
      <c r="W23" s="6"/>
      <c r="X23" s="6"/>
      <c r="Y23" s="6"/>
    </row>
    <row r="24" spans="1:28" ht="14.5" thickBot="1">
      <c r="A24" s="7" t="s">
        <v>4</v>
      </c>
      <c r="B24" s="15">
        <v>321</v>
      </c>
      <c r="C24" s="15">
        <v>553</v>
      </c>
      <c r="D24" s="15">
        <v>587</v>
      </c>
      <c r="E24" s="7">
        <v>822</v>
      </c>
      <c r="F24" s="7">
        <v>1155</v>
      </c>
      <c r="G24" s="7">
        <v>1001</v>
      </c>
      <c r="H24" s="7">
        <v>1083</v>
      </c>
      <c r="I24" s="7">
        <v>1187</v>
      </c>
      <c r="J24" s="7">
        <v>769</v>
      </c>
      <c r="L24" s="32">
        <f t="shared" si="7"/>
        <v>7478</v>
      </c>
      <c r="N24" s="16"/>
      <c r="Q24" s="40"/>
      <c r="R24" s="40"/>
      <c r="S24" s="40"/>
    </row>
    <row r="25" spans="1:28" ht="14.5" thickBot="1">
      <c r="A25" s="7" t="s">
        <v>5</v>
      </c>
      <c r="B25" s="15">
        <v>234</v>
      </c>
      <c r="C25" s="15">
        <v>594</v>
      </c>
      <c r="D25" s="15">
        <v>675</v>
      </c>
      <c r="E25" s="7">
        <v>775</v>
      </c>
      <c r="F25" s="7">
        <v>1192</v>
      </c>
      <c r="G25" s="7">
        <v>1070</v>
      </c>
      <c r="H25" s="7">
        <v>930</v>
      </c>
      <c r="I25" s="7">
        <v>1149</v>
      </c>
      <c r="J25" s="7">
        <v>696</v>
      </c>
      <c r="L25" s="32">
        <f t="shared" si="7"/>
        <v>7315</v>
      </c>
      <c r="N25" s="16"/>
      <c r="Q25" s="40"/>
      <c r="R25" s="40"/>
      <c r="S25" s="40"/>
    </row>
    <row r="26" spans="1:28" ht="14.5" thickBot="1">
      <c r="A26" s="7" t="s">
        <v>6</v>
      </c>
      <c r="B26" s="15">
        <v>234</v>
      </c>
      <c r="C26" s="15">
        <v>568</v>
      </c>
      <c r="D26" s="15">
        <v>682</v>
      </c>
      <c r="E26" s="7">
        <v>833</v>
      </c>
      <c r="F26" s="7">
        <v>1179</v>
      </c>
      <c r="G26" s="7">
        <v>902</v>
      </c>
      <c r="H26" s="7">
        <v>910</v>
      </c>
      <c r="I26" s="7">
        <v>1142</v>
      </c>
      <c r="J26" s="7">
        <v>1426</v>
      </c>
      <c r="L26" s="32">
        <f t="shared" si="7"/>
        <v>7876</v>
      </c>
      <c r="N26" s="16"/>
      <c r="Q26" s="40"/>
      <c r="R26" s="40"/>
      <c r="S26" s="40"/>
    </row>
    <row r="27" spans="1:28" ht="14.5" thickBot="1">
      <c r="A27" s="7" t="s">
        <v>7</v>
      </c>
      <c r="B27" s="15">
        <v>240</v>
      </c>
      <c r="C27" s="15">
        <v>599</v>
      </c>
      <c r="D27" s="15">
        <v>600</v>
      </c>
      <c r="E27" s="7">
        <v>834</v>
      </c>
      <c r="F27" s="7">
        <v>950</v>
      </c>
      <c r="G27" s="7">
        <v>689</v>
      </c>
      <c r="H27" s="7">
        <v>809</v>
      </c>
      <c r="I27" s="7">
        <v>1305</v>
      </c>
      <c r="J27" s="7">
        <v>889</v>
      </c>
      <c r="L27" s="32">
        <f t="shared" si="7"/>
        <v>6915</v>
      </c>
      <c r="N27" s="16"/>
      <c r="Q27" s="40"/>
      <c r="R27" s="40"/>
      <c r="S27" s="40"/>
    </row>
    <row r="28" spans="1:28" ht="14.5" thickBot="1">
      <c r="A28" s="7" t="s">
        <v>8</v>
      </c>
      <c r="B28" s="15">
        <v>240</v>
      </c>
      <c r="C28" s="15">
        <v>459</v>
      </c>
      <c r="D28" s="15">
        <v>566</v>
      </c>
      <c r="E28" s="7">
        <v>757</v>
      </c>
      <c r="F28" s="7">
        <v>937</v>
      </c>
      <c r="G28" s="7">
        <v>1025</v>
      </c>
      <c r="H28" s="7">
        <v>920</v>
      </c>
      <c r="I28" s="7">
        <v>1396</v>
      </c>
      <c r="J28" s="7">
        <v>832</v>
      </c>
      <c r="L28" s="32">
        <f t="shared" si="7"/>
        <v>7132</v>
      </c>
      <c r="N28" s="16"/>
      <c r="Q28" s="40"/>
      <c r="R28" s="40"/>
      <c r="S28" s="40"/>
    </row>
    <row r="29" spans="1:28" ht="14.5" thickBot="1">
      <c r="B29" s="17">
        <f t="shared" ref="B29:J29" si="8">SUM(B23:B28)</f>
        <v>1600</v>
      </c>
      <c r="C29" s="17">
        <f t="shared" si="8"/>
        <v>3484</v>
      </c>
      <c r="D29" s="17">
        <f t="shared" si="8"/>
        <v>3673</v>
      </c>
      <c r="E29" s="22">
        <f t="shared" si="8"/>
        <v>4841</v>
      </c>
      <c r="F29" s="22">
        <f t="shared" si="8"/>
        <v>6690</v>
      </c>
      <c r="G29" s="22">
        <f t="shared" si="8"/>
        <v>5703</v>
      </c>
      <c r="H29" s="17">
        <f t="shared" si="8"/>
        <v>5707</v>
      </c>
      <c r="I29" s="17">
        <f t="shared" si="8"/>
        <v>7341</v>
      </c>
      <c r="J29" s="30">
        <f t="shared" si="8"/>
        <v>5735</v>
      </c>
      <c r="L29" s="33">
        <f>SUM(L23:L28)</f>
        <v>44774</v>
      </c>
      <c r="N29" s="24"/>
      <c r="Q29" s="40"/>
      <c r="R29" s="40"/>
      <c r="S29" s="40"/>
    </row>
    <row r="30" spans="1:28" ht="14.5" thickBot="1">
      <c r="A30" s="27"/>
      <c r="B30" s="24"/>
      <c r="C30" s="24"/>
      <c r="D30" s="24"/>
      <c r="E30" s="25"/>
      <c r="F30" s="25"/>
      <c r="G30" s="25"/>
      <c r="H30" s="24"/>
      <c r="I30" s="24"/>
      <c r="J30" s="24"/>
      <c r="M30" s="40"/>
      <c r="N30" s="40"/>
      <c r="Q30" s="40"/>
      <c r="R30" s="40"/>
      <c r="S30" s="40"/>
    </row>
    <row r="31" spans="1:28" ht="14.5" thickBot="1">
      <c r="A31" t="s">
        <v>1</v>
      </c>
      <c r="B31" s="18" t="s">
        <v>18</v>
      </c>
      <c r="C31" s="18" t="s">
        <v>19</v>
      </c>
      <c r="D31" s="18" t="s">
        <v>20</v>
      </c>
      <c r="E31" s="18" t="s">
        <v>21</v>
      </c>
      <c r="F31" s="18" t="s">
        <v>42</v>
      </c>
      <c r="G31" s="55" t="s">
        <v>44</v>
      </c>
      <c r="H31" s="18" t="s">
        <v>22</v>
      </c>
      <c r="I31" s="70" t="s">
        <v>22</v>
      </c>
      <c r="J31" s="36" t="s">
        <v>23</v>
      </c>
      <c r="L31" s="14"/>
      <c r="M31" s="21"/>
      <c r="N31" s="40"/>
      <c r="Q31" s="40"/>
      <c r="R31" s="40"/>
      <c r="S31" s="40"/>
    </row>
    <row r="32" spans="1:28" ht="14.5" thickBot="1">
      <c r="A32" s="7" t="s">
        <v>3</v>
      </c>
      <c r="B32" s="9">
        <v>1252</v>
      </c>
      <c r="C32" s="9">
        <v>1118</v>
      </c>
      <c r="D32" s="9">
        <v>1172</v>
      </c>
      <c r="E32" s="44">
        <v>1035</v>
      </c>
      <c r="F32" s="7">
        <v>941</v>
      </c>
      <c r="G32" s="7">
        <v>1181</v>
      </c>
      <c r="H32" s="7">
        <f t="shared" ref="H32:H37" si="9">SUM(B32:G32)</f>
        <v>6699</v>
      </c>
      <c r="I32" s="7">
        <v>8058</v>
      </c>
      <c r="J32" s="37">
        <f t="shared" ref="J32:J37" si="10">SUM(H32:I32)</f>
        <v>14757</v>
      </c>
      <c r="L32" s="14"/>
      <c r="M32" s="21"/>
      <c r="N32" s="40"/>
      <c r="Q32" s="40"/>
      <c r="R32" s="40"/>
      <c r="S32" s="40"/>
    </row>
    <row r="33" spans="1:14" ht="14.5" thickBot="1">
      <c r="A33" s="7" t="s">
        <v>4</v>
      </c>
      <c r="B33" s="9">
        <v>1121</v>
      </c>
      <c r="C33" s="9">
        <v>1136</v>
      </c>
      <c r="D33" s="7">
        <v>1251</v>
      </c>
      <c r="E33" s="44">
        <v>1076</v>
      </c>
      <c r="F33" s="7">
        <v>1133</v>
      </c>
      <c r="G33" s="7">
        <v>1057</v>
      </c>
      <c r="H33" s="7">
        <f t="shared" si="9"/>
        <v>6774</v>
      </c>
      <c r="I33" s="7">
        <v>7478</v>
      </c>
      <c r="J33" s="37">
        <f t="shared" si="10"/>
        <v>14252</v>
      </c>
      <c r="L33" s="14"/>
      <c r="M33" s="21"/>
      <c r="N33" s="40"/>
    </row>
    <row r="34" spans="1:14" ht="14.5" thickBot="1">
      <c r="A34" s="7" t="s">
        <v>5</v>
      </c>
      <c r="B34" s="9">
        <v>1046</v>
      </c>
      <c r="C34" s="9">
        <v>1048</v>
      </c>
      <c r="D34" s="9">
        <v>1117</v>
      </c>
      <c r="E34" s="44">
        <v>1325</v>
      </c>
      <c r="F34" s="7">
        <v>1128</v>
      </c>
      <c r="G34" s="7">
        <v>1063</v>
      </c>
      <c r="H34" s="7">
        <f t="shared" si="9"/>
        <v>6727</v>
      </c>
      <c r="I34" s="7">
        <v>7315</v>
      </c>
      <c r="J34" s="37">
        <f t="shared" si="10"/>
        <v>14042</v>
      </c>
      <c r="L34" s="14"/>
      <c r="M34" s="21"/>
      <c r="N34" s="40"/>
    </row>
    <row r="35" spans="1:14" ht="14.5" thickBot="1">
      <c r="A35" s="7" t="s">
        <v>6</v>
      </c>
      <c r="B35" s="9">
        <v>1313</v>
      </c>
      <c r="C35" s="9">
        <v>1026</v>
      </c>
      <c r="D35" s="7">
        <v>1014</v>
      </c>
      <c r="E35" s="45">
        <v>1074</v>
      </c>
      <c r="F35" s="7">
        <v>1241</v>
      </c>
      <c r="G35" s="7">
        <v>1018</v>
      </c>
      <c r="H35" s="7">
        <f t="shared" si="9"/>
        <v>6686</v>
      </c>
      <c r="I35" s="7">
        <v>7876</v>
      </c>
      <c r="J35" s="37">
        <f t="shared" si="10"/>
        <v>14562</v>
      </c>
      <c r="L35" s="14"/>
      <c r="M35" s="21"/>
      <c r="N35" s="40"/>
    </row>
    <row r="36" spans="1:14" ht="14.5" thickBot="1">
      <c r="A36" s="7" t="s">
        <v>7</v>
      </c>
      <c r="B36" s="9">
        <v>1012</v>
      </c>
      <c r="C36" s="9">
        <v>1217</v>
      </c>
      <c r="D36" s="9">
        <v>1040</v>
      </c>
      <c r="E36" s="44">
        <v>956</v>
      </c>
      <c r="F36" s="7">
        <v>950</v>
      </c>
      <c r="G36" s="7">
        <v>1185</v>
      </c>
      <c r="H36" s="9">
        <f t="shared" si="9"/>
        <v>6360</v>
      </c>
      <c r="I36" s="7">
        <v>6915</v>
      </c>
      <c r="J36" s="37">
        <f t="shared" si="10"/>
        <v>13275</v>
      </c>
      <c r="L36" s="14"/>
      <c r="M36" s="21"/>
      <c r="N36" s="40"/>
    </row>
    <row r="37" spans="1:14" ht="14.5" thickBot="1">
      <c r="A37" s="7" t="s">
        <v>8</v>
      </c>
      <c r="B37" s="9">
        <v>1126</v>
      </c>
      <c r="C37" s="9">
        <v>1094</v>
      </c>
      <c r="D37" s="9">
        <v>1297</v>
      </c>
      <c r="E37" s="44">
        <v>875</v>
      </c>
      <c r="F37" s="7">
        <v>1043</v>
      </c>
      <c r="G37" s="7">
        <v>1282</v>
      </c>
      <c r="H37" s="9">
        <f t="shared" si="9"/>
        <v>6717</v>
      </c>
      <c r="I37" s="7">
        <v>7132</v>
      </c>
      <c r="J37" s="37">
        <f t="shared" si="10"/>
        <v>13849</v>
      </c>
      <c r="L37" s="6"/>
      <c r="M37" s="21"/>
      <c r="N37" s="40"/>
    </row>
    <row r="38" spans="1:14" ht="14.5" thickBot="1">
      <c r="A38" s="7"/>
      <c r="B38" s="23">
        <f>SUM(B32:B37)</f>
        <v>6870</v>
      </c>
      <c r="C38" s="23">
        <f>SUM(C32:C37)</f>
        <v>6639</v>
      </c>
      <c r="D38" s="23">
        <f>SUM(D32:D37)</f>
        <v>6891</v>
      </c>
      <c r="E38" s="29">
        <f>SUM(E32:E37)</f>
        <v>6341</v>
      </c>
      <c r="F38" s="17">
        <f>SUM(F32:F37)</f>
        <v>6436</v>
      </c>
      <c r="G38" s="30">
        <v>6786</v>
      </c>
      <c r="H38" s="23">
        <v>26741</v>
      </c>
      <c r="I38" s="73">
        <f>SUM(I32:I37)</f>
        <v>44774</v>
      </c>
      <c r="J38" s="37">
        <f>SUM(J32:J37)</f>
        <v>84737</v>
      </c>
      <c r="M38" s="40"/>
      <c r="N38" s="40"/>
    </row>
    <row r="40" spans="1:14">
      <c r="A40" s="1"/>
      <c r="B40" s="4" t="s">
        <v>0</v>
      </c>
      <c r="C40" s="4" t="s">
        <v>1</v>
      </c>
      <c r="D40" s="4" t="s">
        <v>2</v>
      </c>
      <c r="F40" s="1"/>
      <c r="G40" s="4" t="s">
        <v>0</v>
      </c>
      <c r="H40" s="4" t="s">
        <v>1</v>
      </c>
    </row>
    <row r="41" spans="1:14">
      <c r="A41" s="2" t="s">
        <v>3</v>
      </c>
      <c r="B41" s="3">
        <v>20642</v>
      </c>
      <c r="C41" s="3">
        <v>14757</v>
      </c>
      <c r="D41" s="11">
        <f>B41/(C41/6)</f>
        <v>8.3927627566578575</v>
      </c>
      <c r="F41" s="2" t="s">
        <v>3</v>
      </c>
      <c r="G41" s="3">
        <v>20642</v>
      </c>
      <c r="H41" s="3">
        <v>14757</v>
      </c>
      <c r="I41" s="6"/>
      <c r="J41" s="6"/>
      <c r="K41" s="6"/>
    </row>
    <row r="42" spans="1:14">
      <c r="A42" s="2" t="s">
        <v>4</v>
      </c>
      <c r="B42" s="3">
        <v>19235</v>
      </c>
      <c r="C42" s="3">
        <v>14252</v>
      </c>
      <c r="D42" s="11">
        <f t="shared" ref="D42:D47" si="11">B42/(C42/6)</f>
        <v>8.0978108335672179</v>
      </c>
      <c r="F42" s="2" t="s">
        <v>4</v>
      </c>
      <c r="G42" s="3">
        <v>19235</v>
      </c>
      <c r="H42" s="3">
        <v>14252</v>
      </c>
      <c r="I42" s="20"/>
      <c r="J42" s="6"/>
      <c r="K42" s="6"/>
    </row>
    <row r="43" spans="1:14">
      <c r="A43" s="2" t="s">
        <v>5</v>
      </c>
      <c r="B43" s="3">
        <v>19819</v>
      </c>
      <c r="C43" s="3">
        <v>14042</v>
      </c>
      <c r="D43" s="11">
        <f t="shared" si="11"/>
        <v>8.4684517874946579</v>
      </c>
      <c r="F43" s="2" t="s">
        <v>5</v>
      </c>
      <c r="G43" s="3">
        <v>19819</v>
      </c>
      <c r="H43" s="3">
        <v>14042</v>
      </c>
      <c r="I43" s="46"/>
      <c r="J43" s="6"/>
      <c r="K43" s="6"/>
    </row>
    <row r="44" spans="1:14">
      <c r="A44" s="2" t="s">
        <v>6</v>
      </c>
      <c r="B44" s="3">
        <v>19654</v>
      </c>
      <c r="C44" s="3">
        <v>14562</v>
      </c>
      <c r="D44" s="11">
        <f t="shared" si="11"/>
        <v>8.098063452822414</v>
      </c>
      <c r="F44" s="2" t="s">
        <v>6</v>
      </c>
      <c r="G44" s="3">
        <v>19654</v>
      </c>
      <c r="H44" s="3">
        <v>14562</v>
      </c>
      <c r="I44" s="46"/>
      <c r="J44" s="6"/>
      <c r="K44" s="6"/>
    </row>
    <row r="45" spans="1:14">
      <c r="A45" s="2" t="s">
        <v>7</v>
      </c>
      <c r="B45" s="3">
        <v>18295</v>
      </c>
      <c r="C45" s="3">
        <v>13275</v>
      </c>
      <c r="D45" s="11">
        <f t="shared" si="11"/>
        <v>8.2689265536723155</v>
      </c>
      <c r="F45" s="2" t="s">
        <v>7</v>
      </c>
      <c r="G45" s="3">
        <v>18295</v>
      </c>
      <c r="H45" s="3">
        <v>13275</v>
      </c>
      <c r="I45" s="46"/>
      <c r="J45" s="6"/>
      <c r="K45" s="6"/>
    </row>
    <row r="46" spans="1:14" ht="14" customHeight="1">
      <c r="A46" s="2" t="s">
        <v>8</v>
      </c>
      <c r="B46" s="3">
        <v>18920</v>
      </c>
      <c r="C46" s="3">
        <v>13849</v>
      </c>
      <c r="D46" s="11">
        <f t="shared" si="11"/>
        <v>8.1969817315329632</v>
      </c>
      <c r="F46" s="2" t="s">
        <v>8</v>
      </c>
      <c r="G46" s="3">
        <v>18920</v>
      </c>
      <c r="H46" s="3">
        <v>13849</v>
      </c>
      <c r="I46" s="46"/>
      <c r="J46" s="6"/>
      <c r="K46" s="6"/>
    </row>
    <row r="47" spans="1:14" ht="14.5" customHeight="1">
      <c r="A47" s="5"/>
      <c r="B47" s="4">
        <f>SUM(B41:B46)</f>
        <v>116565</v>
      </c>
      <c r="C47" s="4">
        <f>SUM(C41:C46)</f>
        <v>84737</v>
      </c>
      <c r="D47" s="12">
        <f t="shared" si="11"/>
        <v>8.2536554279712515</v>
      </c>
      <c r="F47" s="5"/>
      <c r="G47" s="34">
        <f>SUM(G41:G46)</f>
        <v>116565</v>
      </c>
      <c r="H47" s="34">
        <f>SUM(H41:H46)</f>
        <v>84737</v>
      </c>
      <c r="I47" s="46"/>
      <c r="J47" s="6"/>
      <c r="K47" s="6"/>
    </row>
    <row r="48" spans="1:14">
      <c r="H48" s="13"/>
      <c r="I48" s="46"/>
      <c r="J48" s="6"/>
      <c r="K48" s="6"/>
    </row>
    <row r="49" spans="1:11">
      <c r="B49" s="4" t="s">
        <v>2</v>
      </c>
      <c r="F49" s="5"/>
      <c r="G49" s="10"/>
      <c r="H49" s="10"/>
      <c r="I49" s="13"/>
      <c r="J49" s="6"/>
      <c r="K49" s="6"/>
    </row>
    <row r="50" spans="1:11">
      <c r="A50" s="2" t="s">
        <v>3</v>
      </c>
      <c r="B50" s="11">
        <v>8.39</v>
      </c>
      <c r="G50" s="6"/>
      <c r="H50" s="6"/>
      <c r="I50" s="6"/>
      <c r="J50" s="6"/>
      <c r="K50" s="6"/>
    </row>
    <row r="51" spans="1:11">
      <c r="A51" s="2" t="s">
        <v>4</v>
      </c>
      <c r="B51" s="11">
        <v>8.1</v>
      </c>
      <c r="C51" s="42"/>
    </row>
    <row r="52" spans="1:11">
      <c r="A52" s="2" t="s">
        <v>5</v>
      </c>
      <c r="B52" s="11">
        <v>8.4700000000000006</v>
      </c>
      <c r="C52" s="42"/>
    </row>
    <row r="53" spans="1:11">
      <c r="A53" s="2" t="s">
        <v>6</v>
      </c>
      <c r="B53" s="11">
        <v>8.1</v>
      </c>
    </row>
    <row r="54" spans="1:11">
      <c r="A54" s="2" t="s">
        <v>7</v>
      </c>
      <c r="B54" s="11">
        <v>8.27</v>
      </c>
    </row>
    <row r="55" spans="1:11">
      <c r="A55" s="2" t="s">
        <v>8</v>
      </c>
      <c r="B55" s="11">
        <v>8.1999999999999993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2018-04-04T21:25:22Z</cp:lastPrinted>
  <dcterms:created xsi:type="dcterms:W3CDTF">2018-04-02T08:19:11Z</dcterms:created>
  <dcterms:modified xsi:type="dcterms:W3CDTF">2020-02-07T00:20:37Z</dcterms:modified>
</cp:coreProperties>
</file>