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9" i="1"/>
  <c r="H9"/>
  <c r="C9"/>
  <c r="B9"/>
  <c r="J22" l="1"/>
  <c r="J23"/>
  <c r="M23"/>
  <c r="N23"/>
  <c r="O23" s="1"/>
  <c r="M24"/>
  <c r="N24"/>
  <c r="M25"/>
  <c r="N25"/>
  <c r="O25" s="1"/>
  <c r="M26"/>
  <c r="N26"/>
  <c r="B27"/>
  <c r="C27"/>
  <c r="L27" s="1"/>
  <c r="D27"/>
  <c r="M27" s="1"/>
  <c r="E27"/>
  <c r="F27"/>
  <c r="G27"/>
  <c r="H27"/>
  <c r="I27"/>
  <c r="J30"/>
  <c r="K30"/>
  <c r="L30"/>
  <c r="N30"/>
  <c r="O30" s="1"/>
  <c r="J31"/>
  <c r="K31"/>
  <c r="L31"/>
  <c r="M31"/>
  <c r="O31" s="1"/>
  <c r="J32"/>
  <c r="K32"/>
  <c r="L32"/>
  <c r="K33"/>
  <c r="L33"/>
  <c r="M33"/>
  <c r="O33" s="1"/>
  <c r="J34"/>
  <c r="K34"/>
  <c r="L34"/>
  <c r="M34"/>
  <c r="N34"/>
  <c r="B35"/>
  <c r="C35"/>
  <c r="D35"/>
  <c r="E35"/>
  <c r="F35"/>
  <c r="G35"/>
  <c r="H35"/>
  <c r="I35"/>
  <c r="I95"/>
  <c r="H95"/>
  <c r="G95"/>
  <c r="F95"/>
  <c r="E95"/>
  <c r="D95"/>
  <c r="C95"/>
  <c r="B95"/>
  <c r="N94"/>
  <c r="M94"/>
  <c r="L94"/>
  <c r="K94"/>
  <c r="J94"/>
  <c r="N93"/>
  <c r="M93"/>
  <c r="L93"/>
  <c r="K93"/>
  <c r="J93"/>
  <c r="N92"/>
  <c r="M92"/>
  <c r="L92"/>
  <c r="K92"/>
  <c r="J92"/>
  <c r="N91"/>
  <c r="M91"/>
  <c r="L91"/>
  <c r="K91"/>
  <c r="J91"/>
  <c r="N90"/>
  <c r="M90"/>
  <c r="L90"/>
  <c r="K90"/>
  <c r="J90"/>
  <c r="I87"/>
  <c r="H87"/>
  <c r="G87"/>
  <c r="F87"/>
  <c r="E87"/>
  <c r="D87"/>
  <c r="C87"/>
  <c r="B87"/>
  <c r="N86"/>
  <c r="M86"/>
  <c r="L86"/>
  <c r="K86"/>
  <c r="N85"/>
  <c r="O85" s="1"/>
  <c r="L85"/>
  <c r="K85"/>
  <c r="J85"/>
  <c r="N84"/>
  <c r="M84"/>
  <c r="L84"/>
  <c r="K84"/>
  <c r="N83"/>
  <c r="M83"/>
  <c r="L83"/>
  <c r="K83"/>
  <c r="J83"/>
  <c r="N82"/>
  <c r="M82"/>
  <c r="L82"/>
  <c r="K82"/>
  <c r="J82"/>
  <c r="L81"/>
  <c r="K81"/>
  <c r="J81"/>
  <c r="I78"/>
  <c r="H78"/>
  <c r="G78"/>
  <c r="F78"/>
  <c r="E78"/>
  <c r="D78"/>
  <c r="C78"/>
  <c r="B78"/>
  <c r="N77"/>
  <c r="M77"/>
  <c r="L77"/>
  <c r="K77"/>
  <c r="J77"/>
  <c r="N76"/>
  <c r="M76"/>
  <c r="L76"/>
  <c r="K76"/>
  <c r="J76"/>
  <c r="L75"/>
  <c r="K75"/>
  <c r="J75"/>
  <c r="I72"/>
  <c r="H72"/>
  <c r="G72"/>
  <c r="F72"/>
  <c r="E72"/>
  <c r="D72"/>
  <c r="C72"/>
  <c r="B72"/>
  <c r="N71"/>
  <c r="M71"/>
  <c r="N70"/>
  <c r="O70" s="1"/>
  <c r="L70"/>
  <c r="K70"/>
  <c r="J70"/>
  <c r="N69"/>
  <c r="O69" s="1"/>
  <c r="L68"/>
  <c r="K68"/>
  <c r="J68"/>
  <c r="J67"/>
  <c r="I64"/>
  <c r="H64"/>
  <c r="G64"/>
  <c r="F64"/>
  <c r="D64"/>
  <c r="C64"/>
  <c r="B64"/>
  <c r="N64" s="1"/>
  <c r="N63"/>
  <c r="M63"/>
  <c r="L63"/>
  <c r="N62"/>
  <c r="M62"/>
  <c r="J62"/>
  <c r="I59"/>
  <c r="H59"/>
  <c r="G59"/>
  <c r="F59"/>
  <c r="E59"/>
  <c r="D59"/>
  <c r="C59"/>
  <c r="B59"/>
  <c r="N58"/>
  <c r="M58"/>
  <c r="N57"/>
  <c r="O57" s="1"/>
  <c r="L57"/>
  <c r="K57"/>
  <c r="J57"/>
  <c r="N56"/>
  <c r="M56"/>
  <c r="N55"/>
  <c r="O55" s="1"/>
  <c r="J55"/>
  <c r="L54"/>
  <c r="K54"/>
  <c r="J54"/>
  <c r="L53"/>
  <c r="K53"/>
  <c r="J53"/>
  <c r="I50"/>
  <c r="H50"/>
  <c r="G50"/>
  <c r="F50"/>
  <c r="E50"/>
  <c r="D50"/>
  <c r="C50"/>
  <c r="B50"/>
  <c r="N49"/>
  <c r="M49"/>
  <c r="M48"/>
  <c r="O48" s="1"/>
  <c r="L48"/>
  <c r="K48"/>
  <c r="J48"/>
  <c r="L47"/>
  <c r="K47"/>
  <c r="J47"/>
  <c r="I44"/>
  <c r="H44"/>
  <c r="G44"/>
  <c r="F44"/>
  <c r="E44"/>
  <c r="D44"/>
  <c r="C44"/>
  <c r="B44"/>
  <c r="N43"/>
  <c r="M43"/>
  <c r="N42"/>
  <c r="M42"/>
  <c r="L42"/>
  <c r="K42"/>
  <c r="J42"/>
  <c r="M41"/>
  <c r="O41" s="1"/>
  <c r="M40"/>
  <c r="J40"/>
  <c r="M39"/>
  <c r="O39" s="1"/>
  <c r="L39"/>
  <c r="K39"/>
  <c r="J39"/>
  <c r="M38"/>
  <c r="O38" s="1"/>
  <c r="L38"/>
  <c r="K38"/>
  <c r="J38"/>
  <c r="N19"/>
  <c r="M19"/>
  <c r="I16"/>
  <c r="H16"/>
  <c r="G16"/>
  <c r="F16"/>
  <c r="E16"/>
  <c r="D16"/>
  <c r="C16"/>
  <c r="B16"/>
  <c r="N15"/>
  <c r="M15"/>
  <c r="M14"/>
  <c r="O14" s="1"/>
  <c r="N13"/>
  <c r="M13"/>
  <c r="J13"/>
  <c r="L12"/>
  <c r="K12"/>
  <c r="J12"/>
  <c r="G9"/>
  <c r="F9"/>
  <c r="E9"/>
  <c r="D9"/>
  <c r="N7"/>
  <c r="M7"/>
  <c r="N6"/>
  <c r="M6"/>
  <c r="N5"/>
  <c r="M5"/>
  <c r="J5"/>
  <c r="N4"/>
  <c r="M4"/>
  <c r="J4"/>
  <c r="N3"/>
  <c r="M3"/>
  <c r="L3"/>
  <c r="K3"/>
  <c r="J3"/>
  <c r="N2"/>
  <c r="M2"/>
  <c r="L2"/>
  <c r="K2"/>
  <c r="J2"/>
  <c r="K35" l="1"/>
  <c r="N35"/>
  <c r="O34"/>
  <c r="J35"/>
  <c r="N27"/>
  <c r="O27" s="1"/>
  <c r="L35"/>
  <c r="J27"/>
  <c r="K27"/>
  <c r="O26"/>
  <c r="M35"/>
  <c r="O94"/>
  <c r="M9"/>
  <c r="O63"/>
  <c r="K72"/>
  <c r="O77"/>
  <c r="J78"/>
  <c r="K87"/>
  <c r="O7"/>
  <c r="O15"/>
  <c r="O3"/>
  <c r="L16"/>
  <c r="O19"/>
  <c r="M72"/>
  <c r="O4"/>
  <c r="O49"/>
  <c r="J50"/>
  <c r="O83"/>
  <c r="O86"/>
  <c r="J87"/>
  <c r="O90"/>
  <c r="N9"/>
  <c r="J44"/>
  <c r="N59"/>
  <c r="O62"/>
  <c r="O71"/>
  <c r="O91"/>
  <c r="J9"/>
  <c r="K50"/>
  <c r="O58"/>
  <c r="L64"/>
  <c r="L72"/>
  <c r="O76"/>
  <c r="K78"/>
  <c r="O92"/>
  <c r="K95"/>
  <c r="M16"/>
  <c r="M44"/>
  <c r="M50"/>
  <c r="M95"/>
  <c r="O2"/>
  <c r="L9"/>
  <c r="J16"/>
  <c r="N44"/>
  <c r="J59"/>
  <c r="M64"/>
  <c r="O64" s="1"/>
  <c r="N72"/>
  <c r="O82"/>
  <c r="N16"/>
  <c r="O43"/>
  <c r="O56"/>
  <c r="K64"/>
  <c r="O84"/>
  <c r="O93"/>
  <c r="J95"/>
  <c r="M59"/>
  <c r="J64"/>
  <c r="M78"/>
  <c r="M87"/>
  <c r="N50"/>
  <c r="K59"/>
  <c r="N87"/>
  <c r="N95"/>
  <c r="K9"/>
  <c r="K16"/>
  <c r="L50"/>
  <c r="J72"/>
  <c r="L78"/>
  <c r="L87"/>
  <c r="L95"/>
  <c r="K44"/>
  <c r="N78"/>
  <c r="L44"/>
  <c r="L59"/>
  <c r="O9" l="1"/>
  <c r="O35"/>
  <c r="O50"/>
  <c r="O16"/>
  <c r="O59"/>
  <c r="O72"/>
  <c r="O95"/>
  <c r="O87"/>
  <c r="O44"/>
  <c r="O78"/>
</calcChain>
</file>

<file path=xl/sharedStrings.xml><?xml version="1.0" encoding="utf-8"?>
<sst xmlns="http://schemas.openxmlformats.org/spreadsheetml/2006/main" count="264" uniqueCount="35">
  <si>
    <t>Basin Reserve</t>
  </si>
  <si>
    <t>Inns</t>
  </si>
  <si>
    <t>runs</t>
  </si>
  <si>
    <t>200-250</t>
  </si>
  <si>
    <t>250+</t>
  </si>
  <si>
    <t>Bat 1st</t>
  </si>
  <si>
    <t>Bat 2nd</t>
  </si>
  <si>
    <t>Balls</t>
  </si>
  <si>
    <t>wkts</t>
  </si>
  <si>
    <t>r/o</t>
  </si>
  <si>
    <t>r/wkt</t>
  </si>
  <si>
    <t>r/inns</t>
  </si>
  <si>
    <t>200/inns</t>
  </si>
  <si>
    <t>250/inns</t>
  </si>
  <si>
    <t>200+/inns</t>
  </si>
  <si>
    <t>2003/04</t>
  </si>
  <si>
    <t>2004/05</t>
  </si>
  <si>
    <t>2005/06</t>
  </si>
  <si>
    <t>2006/07</t>
  </si>
  <si>
    <t>2007/08</t>
  </si>
  <si>
    <t>2008/09</t>
  </si>
  <si>
    <t>2009/10</t>
  </si>
  <si>
    <t>Total</t>
  </si>
  <si>
    <t>Cobham Oval</t>
  </si>
  <si>
    <t>Colin Maiden</t>
  </si>
  <si>
    <t>Hamilton</t>
  </si>
  <si>
    <t>Invercargill</t>
  </si>
  <si>
    <t>New Plymouth</t>
  </si>
  <si>
    <t>Oamaru</t>
  </si>
  <si>
    <t>Palmerston North</t>
  </si>
  <si>
    <t>Queenstown</t>
  </si>
  <si>
    <t>Rangiora</t>
  </si>
  <si>
    <t>Timaru</t>
  </si>
  <si>
    <t>University Oval</t>
  </si>
  <si>
    <t>Village Green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</si>
</sst>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theme="1"/>
      <name val="Times New Roman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3" fillId="0" borderId="0" xfId="0" applyNumberFormat="1" applyFont="1" applyBorder="1"/>
    <xf numFmtId="2" fontId="2" fillId="0" borderId="0" xfId="0" applyNumberFormat="1" applyFont="1" applyBorder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>
      <selection activeCell="I85" sqref="I85"/>
    </sheetView>
  </sheetViews>
  <sheetFormatPr defaultRowHeight="13"/>
  <cols>
    <col min="1" max="1" width="16.19921875" customWidth="1"/>
    <col min="18" max="18" width="13.296875" customWidth="1"/>
    <col min="21" max="21" width="15.796875" customWidth="1"/>
    <col min="24" max="24" width="14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16</v>
      </c>
      <c r="B2" s="4">
        <v>10</v>
      </c>
      <c r="C2" s="4">
        <v>2370</v>
      </c>
      <c r="D2" s="4">
        <v>1</v>
      </c>
      <c r="E2" s="4">
        <v>6</v>
      </c>
      <c r="F2" s="4">
        <v>3</v>
      </c>
      <c r="G2" s="4">
        <v>2</v>
      </c>
      <c r="H2" s="4">
        <v>2915</v>
      </c>
      <c r="I2" s="4">
        <v>90</v>
      </c>
      <c r="J2" s="5">
        <f t="shared" ref="J2:J5" si="0">C2/(H2/6)</f>
        <v>4.8782161234991426</v>
      </c>
      <c r="K2" s="5">
        <f t="shared" ref="K2:K9" si="1">C2/I2</f>
        <v>26.333333333333332</v>
      </c>
      <c r="L2" s="25">
        <f t="shared" ref="L2:L9" si="2">C2/B2</f>
        <v>237</v>
      </c>
      <c r="M2" s="6">
        <f t="shared" ref="M2:M9" si="3">(D2/B2)*1</f>
        <v>0.1</v>
      </c>
      <c r="N2" s="6">
        <f t="shared" ref="N2:N9" si="4">(E2/B2)*1</f>
        <v>0.6</v>
      </c>
      <c r="O2" s="6">
        <f t="shared" ref="O2:O9" si="5">M2+N2</f>
        <v>0.7</v>
      </c>
    </row>
    <row r="3" spans="1:15">
      <c r="A3" s="3" t="s">
        <v>17</v>
      </c>
      <c r="B3" s="4">
        <v>8</v>
      </c>
      <c r="C3" s="4">
        <v>1964</v>
      </c>
      <c r="D3" s="4">
        <v>4</v>
      </c>
      <c r="E3" s="4">
        <v>4</v>
      </c>
      <c r="F3" s="4">
        <v>2</v>
      </c>
      <c r="G3" s="4">
        <v>2</v>
      </c>
      <c r="H3" s="4">
        <v>2302</v>
      </c>
      <c r="I3" s="4">
        <v>61</v>
      </c>
      <c r="J3" s="5">
        <f t="shared" si="0"/>
        <v>5.1190269331016509</v>
      </c>
      <c r="K3" s="5">
        <f t="shared" si="1"/>
        <v>32.196721311475407</v>
      </c>
      <c r="L3" s="25">
        <f t="shared" si="2"/>
        <v>245.5</v>
      </c>
      <c r="M3" s="6">
        <f t="shared" si="3"/>
        <v>0.5</v>
      </c>
      <c r="N3" s="6">
        <f t="shared" si="4"/>
        <v>0.5</v>
      </c>
      <c r="O3" s="6">
        <f t="shared" si="5"/>
        <v>1</v>
      </c>
    </row>
    <row r="4" spans="1:15">
      <c r="A4" s="3" t="s">
        <v>18</v>
      </c>
      <c r="B4" s="4">
        <v>10</v>
      </c>
      <c r="C4" s="4">
        <v>1895</v>
      </c>
      <c r="D4" s="4">
        <v>1</v>
      </c>
      <c r="E4" s="4">
        <v>4</v>
      </c>
      <c r="F4" s="4">
        <v>2</v>
      </c>
      <c r="G4" s="4">
        <v>3</v>
      </c>
      <c r="H4" s="4">
        <v>2240</v>
      </c>
      <c r="I4" s="4">
        <v>70</v>
      </c>
      <c r="J4" s="5">
        <f t="shared" si="0"/>
        <v>5.0758928571428577</v>
      </c>
      <c r="K4" s="5">
        <v>27.071428571428573</v>
      </c>
      <c r="L4" s="25">
        <v>189.5</v>
      </c>
      <c r="M4" s="6">
        <f t="shared" si="3"/>
        <v>0.1</v>
      </c>
      <c r="N4" s="6">
        <f t="shared" si="4"/>
        <v>0.4</v>
      </c>
      <c r="O4" s="6">
        <f t="shared" si="5"/>
        <v>0.5</v>
      </c>
    </row>
    <row r="5" spans="1:15">
      <c r="A5" s="3" t="s">
        <v>19</v>
      </c>
      <c r="B5" s="4">
        <v>8</v>
      </c>
      <c r="C5" s="4">
        <v>1933</v>
      </c>
      <c r="D5" s="4">
        <v>6</v>
      </c>
      <c r="E5" s="4">
        <v>2</v>
      </c>
      <c r="F5" s="4"/>
      <c r="G5" s="4">
        <v>4</v>
      </c>
      <c r="H5" s="4">
        <v>2270</v>
      </c>
      <c r="I5" s="4">
        <v>61</v>
      </c>
      <c r="J5" s="5">
        <f t="shared" si="0"/>
        <v>5.1092511013215862</v>
      </c>
      <c r="K5" s="5">
        <v>31.688524590163933</v>
      </c>
      <c r="L5" s="25">
        <v>241.625</v>
      </c>
      <c r="M5" s="6">
        <f>(D5/B5)*1</f>
        <v>0.75</v>
      </c>
      <c r="N5" s="6">
        <f>(E5/B5)*1</f>
        <v>0.25</v>
      </c>
      <c r="O5" s="6">
        <v>1</v>
      </c>
    </row>
    <row r="6" spans="1:15">
      <c r="A6" s="3" t="s">
        <v>20</v>
      </c>
      <c r="B6" s="4">
        <v>10</v>
      </c>
      <c r="C6" s="4">
        <v>2389</v>
      </c>
      <c r="D6" s="4">
        <v>4</v>
      </c>
      <c r="E6" s="4">
        <v>4</v>
      </c>
      <c r="F6" s="4"/>
      <c r="G6" s="4">
        <v>5</v>
      </c>
      <c r="H6" s="29">
        <v>2867</v>
      </c>
      <c r="I6" s="4">
        <v>68</v>
      </c>
      <c r="J6" s="5">
        <v>4.9996512033484484</v>
      </c>
      <c r="K6" s="5">
        <v>35.132352941176471</v>
      </c>
      <c r="L6" s="25">
        <v>238.9</v>
      </c>
      <c r="M6" s="6">
        <f>(D6/B6)*1</f>
        <v>0.4</v>
      </c>
      <c r="N6" s="6">
        <f>(E6/B6)*1</f>
        <v>0.4</v>
      </c>
      <c r="O6" s="6">
        <v>0.8</v>
      </c>
    </row>
    <row r="7" spans="1:15">
      <c r="A7" s="3" t="s">
        <v>21</v>
      </c>
      <c r="B7" s="4">
        <v>8</v>
      </c>
      <c r="C7" s="4">
        <v>1627</v>
      </c>
      <c r="D7" s="4">
        <v>4</v>
      </c>
      <c r="E7" s="4">
        <v>1</v>
      </c>
      <c r="F7" s="4">
        <v>1</v>
      </c>
      <c r="G7" s="4">
        <v>3</v>
      </c>
      <c r="H7" s="4">
        <v>2053</v>
      </c>
      <c r="I7" s="4">
        <v>55</v>
      </c>
      <c r="J7" s="5">
        <v>4.7549926936190934</v>
      </c>
      <c r="K7" s="5">
        <v>29.581818181818182</v>
      </c>
      <c r="L7" s="25">
        <v>203.375</v>
      </c>
      <c r="M7" s="6">
        <f>(D7/B7)*1</f>
        <v>0.5</v>
      </c>
      <c r="N7" s="6">
        <f>(E7/B7)*1</f>
        <v>0.125</v>
      </c>
      <c r="O7" s="6">
        <f>M7+N7</f>
        <v>0.625</v>
      </c>
    </row>
    <row r="8" spans="1:15">
      <c r="A8" s="3"/>
      <c r="B8" s="4"/>
      <c r="C8" s="4"/>
      <c r="D8" s="4"/>
      <c r="E8" s="4"/>
      <c r="F8" s="4"/>
      <c r="G8" s="4"/>
      <c r="H8" s="4"/>
      <c r="I8" s="4"/>
      <c r="J8" s="5"/>
      <c r="K8" s="5"/>
      <c r="L8" s="25"/>
      <c r="M8" s="6"/>
      <c r="N8" s="6"/>
      <c r="O8" s="6"/>
    </row>
    <row r="9" spans="1:15">
      <c r="A9" s="1" t="s">
        <v>22</v>
      </c>
      <c r="B9" s="2">
        <f>SUM(B2:B8)</f>
        <v>54</v>
      </c>
      <c r="C9" s="2">
        <f>SUM(C2:C8)</f>
        <v>12178</v>
      </c>
      <c r="D9" s="2">
        <f t="shared" ref="D9:G9" si="6">SUM(D2:D7)</f>
        <v>20</v>
      </c>
      <c r="E9" s="2">
        <f t="shared" si="6"/>
        <v>21</v>
      </c>
      <c r="F9" s="2">
        <f t="shared" si="6"/>
        <v>8</v>
      </c>
      <c r="G9" s="2">
        <f t="shared" si="6"/>
        <v>19</v>
      </c>
      <c r="H9" s="2">
        <f>SUM(H2:H8)</f>
        <v>14647</v>
      </c>
      <c r="I9" s="2">
        <f>SUM(I2:I8)</f>
        <v>405</v>
      </c>
      <c r="J9" s="7">
        <f>C9/(H9/6)</f>
        <v>4.9885983477845297</v>
      </c>
      <c r="K9" s="7">
        <f t="shared" si="1"/>
        <v>30.069135802469138</v>
      </c>
      <c r="L9" s="8">
        <f t="shared" si="2"/>
        <v>225.5185185185185</v>
      </c>
      <c r="M9" s="9">
        <f t="shared" si="3"/>
        <v>0.37037037037037035</v>
      </c>
      <c r="N9" s="9">
        <f t="shared" si="4"/>
        <v>0.3888888888888889</v>
      </c>
      <c r="O9" s="9">
        <f t="shared" si="5"/>
        <v>0.7592592592592593</v>
      </c>
    </row>
    <row r="10" spans="1:15">
      <c r="A10" s="1"/>
      <c r="B10" s="2"/>
      <c r="C10" s="2"/>
      <c r="D10" s="2"/>
      <c r="E10" s="2"/>
      <c r="F10" s="2"/>
      <c r="G10" s="2"/>
      <c r="H10" s="2"/>
      <c r="I10" s="2"/>
      <c r="J10" s="7"/>
      <c r="K10" s="7"/>
      <c r="L10" s="8"/>
      <c r="M10" s="9"/>
      <c r="N10" s="9"/>
      <c r="O10" s="9"/>
    </row>
    <row r="11" spans="1:15">
      <c r="A11" s="1" t="s">
        <v>23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7" t="s">
        <v>10</v>
      </c>
      <c r="L11" s="8" t="s">
        <v>11</v>
      </c>
      <c r="M11" s="2" t="s">
        <v>12</v>
      </c>
      <c r="N11" s="2" t="s">
        <v>13</v>
      </c>
      <c r="O11" s="2" t="s">
        <v>14</v>
      </c>
    </row>
    <row r="12" spans="1:15">
      <c r="A12" s="3" t="s">
        <v>18</v>
      </c>
      <c r="B12" s="4">
        <v>2</v>
      </c>
      <c r="C12" s="4">
        <v>460</v>
      </c>
      <c r="D12" s="4">
        <v>2</v>
      </c>
      <c r="E12" s="4"/>
      <c r="F12" s="4"/>
      <c r="G12" s="4">
        <v>1</v>
      </c>
      <c r="H12" s="4">
        <v>581</v>
      </c>
      <c r="I12" s="4">
        <v>12</v>
      </c>
      <c r="J12" s="5">
        <f t="shared" ref="J12:J16" si="7">C12/(H12/6)</f>
        <v>4.7504302925989679</v>
      </c>
      <c r="K12" s="5">
        <f t="shared" ref="K12:K16" si="8">C12/I12</f>
        <v>38.333333333333336</v>
      </c>
      <c r="L12" s="25">
        <f t="shared" ref="L12:L16" si="9">C12/B12</f>
        <v>230</v>
      </c>
      <c r="M12" s="10">
        <v>1</v>
      </c>
      <c r="N12" s="2"/>
      <c r="O12" s="10">
        <v>1</v>
      </c>
    </row>
    <row r="13" spans="1:15">
      <c r="A13" s="3" t="s">
        <v>19</v>
      </c>
      <c r="B13" s="4">
        <v>4</v>
      </c>
      <c r="C13" s="4">
        <v>902</v>
      </c>
      <c r="D13" s="4">
        <v>2</v>
      </c>
      <c r="E13" s="4">
        <v>1</v>
      </c>
      <c r="F13" s="4">
        <v>2</v>
      </c>
      <c r="G13" s="4"/>
      <c r="H13" s="4">
        <v>1143</v>
      </c>
      <c r="I13" s="4">
        <v>34</v>
      </c>
      <c r="J13" s="5">
        <f t="shared" si="7"/>
        <v>4.7349081364829395</v>
      </c>
      <c r="K13" s="5">
        <v>26.529411764705884</v>
      </c>
      <c r="L13" s="25">
        <v>225.5</v>
      </c>
      <c r="M13" s="6">
        <f>(D13/B13)*1</f>
        <v>0.5</v>
      </c>
      <c r="N13" s="6">
        <f>(E13/B13)*1</f>
        <v>0.25</v>
      </c>
      <c r="O13" s="6">
        <v>0.75</v>
      </c>
    </row>
    <row r="14" spans="1:15">
      <c r="A14" s="3" t="s">
        <v>20</v>
      </c>
      <c r="B14" s="4">
        <v>6</v>
      </c>
      <c r="C14" s="4">
        <v>1245</v>
      </c>
      <c r="D14" s="4">
        <v>4</v>
      </c>
      <c r="E14" s="4"/>
      <c r="F14" s="4"/>
      <c r="G14" s="4">
        <v>3</v>
      </c>
      <c r="H14" s="29">
        <v>1676</v>
      </c>
      <c r="I14" s="4">
        <v>45</v>
      </c>
      <c r="J14" s="5">
        <v>4.457040572792363</v>
      </c>
      <c r="K14" s="5">
        <v>27.666666666666668</v>
      </c>
      <c r="L14" s="25">
        <v>207.5</v>
      </c>
      <c r="M14" s="6">
        <f>(D14/B14)*1</f>
        <v>0.66666666666666663</v>
      </c>
      <c r="N14" s="6"/>
      <c r="O14" s="6">
        <f>M14+N14</f>
        <v>0.66666666666666663</v>
      </c>
    </row>
    <row r="15" spans="1:15">
      <c r="A15" s="3" t="s">
        <v>21</v>
      </c>
      <c r="B15" s="4">
        <v>6</v>
      </c>
      <c r="C15" s="4">
        <v>1445</v>
      </c>
      <c r="D15" s="4">
        <v>5</v>
      </c>
      <c r="E15" s="4">
        <v>1</v>
      </c>
      <c r="F15" s="4">
        <v>1</v>
      </c>
      <c r="G15" s="4">
        <v>2</v>
      </c>
      <c r="H15" s="4">
        <v>1749</v>
      </c>
      <c r="I15" s="4">
        <v>51</v>
      </c>
      <c r="J15" s="5">
        <v>4.957118353344768</v>
      </c>
      <c r="K15" s="5">
        <v>28.333333333333332</v>
      </c>
      <c r="L15" s="25">
        <v>240.83333333333334</v>
      </c>
      <c r="M15" s="6">
        <f>(D15/B15)*1</f>
        <v>0.83333333333333337</v>
      </c>
      <c r="N15" s="6">
        <f>(E15/B15)*1</f>
        <v>0.16666666666666666</v>
      </c>
      <c r="O15" s="6">
        <f>M15+N15</f>
        <v>1</v>
      </c>
    </row>
    <row r="16" spans="1:15">
      <c r="A16" s="1" t="s">
        <v>22</v>
      </c>
      <c r="B16" s="2">
        <f t="shared" ref="B16:I16" si="10">SUM(B12:B15)</f>
        <v>18</v>
      </c>
      <c r="C16" s="2">
        <f t="shared" si="10"/>
        <v>4052</v>
      </c>
      <c r="D16" s="2">
        <f t="shared" si="10"/>
        <v>13</v>
      </c>
      <c r="E16" s="2">
        <f t="shared" si="10"/>
        <v>2</v>
      </c>
      <c r="F16" s="2">
        <f t="shared" si="10"/>
        <v>3</v>
      </c>
      <c r="G16" s="2">
        <f t="shared" si="10"/>
        <v>6</v>
      </c>
      <c r="H16" s="2">
        <f t="shared" si="10"/>
        <v>5149</v>
      </c>
      <c r="I16" s="2">
        <f t="shared" si="10"/>
        <v>142</v>
      </c>
      <c r="J16" s="7">
        <f t="shared" si="7"/>
        <v>4.7216935327248013</v>
      </c>
      <c r="K16" s="7">
        <f t="shared" si="8"/>
        <v>28.535211267605632</v>
      </c>
      <c r="L16" s="8">
        <f t="shared" si="9"/>
        <v>225.11111111111111</v>
      </c>
      <c r="M16" s="9">
        <f>(D16/B16)*1</f>
        <v>0.72222222222222221</v>
      </c>
      <c r="N16" s="9">
        <f>(E16/B16)*1</f>
        <v>0.1111111111111111</v>
      </c>
      <c r="O16" s="9">
        <f>M16+N16</f>
        <v>0.83333333333333326</v>
      </c>
    </row>
    <row r="17" spans="1:15">
      <c r="A17" s="1"/>
      <c r="B17" s="2"/>
      <c r="C17" s="2"/>
      <c r="D17" s="2"/>
      <c r="E17" s="2"/>
      <c r="F17" s="2"/>
      <c r="G17" s="2"/>
      <c r="H17" s="2"/>
      <c r="I17" s="2"/>
      <c r="J17" s="7"/>
      <c r="K17" s="7"/>
      <c r="L17" s="8"/>
      <c r="M17" s="9"/>
      <c r="N17" s="9"/>
      <c r="O17" s="9"/>
    </row>
    <row r="18" spans="1:15">
      <c r="A18" s="1" t="s">
        <v>24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7" t="s">
        <v>10</v>
      </c>
      <c r="L18" s="8" t="s">
        <v>11</v>
      </c>
      <c r="M18" s="2" t="s">
        <v>12</v>
      </c>
      <c r="N18" s="2" t="s">
        <v>13</v>
      </c>
      <c r="O18" s="2" t="s">
        <v>14</v>
      </c>
    </row>
    <row r="19" spans="1:15">
      <c r="A19" s="3" t="s">
        <v>21</v>
      </c>
      <c r="B19" s="2">
        <v>12</v>
      </c>
      <c r="C19" s="4">
        <v>2810</v>
      </c>
      <c r="D19" s="4">
        <v>2</v>
      </c>
      <c r="E19" s="4">
        <v>7</v>
      </c>
      <c r="F19" s="4">
        <v>3</v>
      </c>
      <c r="G19" s="4">
        <v>2</v>
      </c>
      <c r="H19" s="4">
        <v>3255</v>
      </c>
      <c r="I19" s="4">
        <v>97</v>
      </c>
      <c r="J19" s="5">
        <v>5.1797235023041477</v>
      </c>
      <c r="K19" s="5">
        <v>28.969072164948454</v>
      </c>
      <c r="L19" s="25">
        <v>234.16666666666666</v>
      </c>
      <c r="M19" s="6">
        <f>(D19/B19)*1</f>
        <v>0.16666666666666666</v>
      </c>
      <c r="N19" s="6">
        <f>(E19/B19)*1</f>
        <v>0.58333333333333337</v>
      </c>
      <c r="O19" s="6">
        <f>M19+N19</f>
        <v>0.75</v>
      </c>
    </row>
    <row r="20" spans="1:15">
      <c r="A20" s="1"/>
      <c r="B20" s="2"/>
      <c r="C20" s="2"/>
      <c r="D20" s="2"/>
      <c r="E20" s="2"/>
      <c r="F20" s="2"/>
      <c r="G20" s="2"/>
      <c r="H20" s="2"/>
      <c r="I20" s="2"/>
      <c r="J20" s="7"/>
      <c r="K20" s="7"/>
      <c r="L20" s="8"/>
      <c r="M20" s="11"/>
      <c r="N20" s="11"/>
      <c r="O20" s="11"/>
    </row>
    <row r="21" spans="1:15">
      <c r="A21" s="1" t="s">
        <v>25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7" t="s">
        <v>10</v>
      </c>
      <c r="L21" s="8" t="s">
        <v>11</v>
      </c>
      <c r="M21" s="2" t="s">
        <v>12</v>
      </c>
      <c r="N21" s="2" t="s">
        <v>13</v>
      </c>
      <c r="O21" s="2" t="s">
        <v>14</v>
      </c>
    </row>
    <row r="22" spans="1:15">
      <c r="A22" s="3" t="s">
        <v>17</v>
      </c>
      <c r="B22" s="4">
        <v>6</v>
      </c>
      <c r="C22" s="4">
        <v>1551</v>
      </c>
      <c r="D22" s="4"/>
      <c r="E22" s="4">
        <v>5</v>
      </c>
      <c r="F22" s="4">
        <v>1</v>
      </c>
      <c r="G22" s="4">
        <v>1</v>
      </c>
      <c r="H22" s="4">
        <v>1760</v>
      </c>
      <c r="I22" s="4">
        <v>45</v>
      </c>
      <c r="J22" s="5">
        <f t="shared" ref="J22:J27" si="11">C22/(H22/6)</f>
        <v>5.2875000000000005</v>
      </c>
      <c r="K22" s="5">
        <v>34.466666666666669</v>
      </c>
      <c r="L22" s="25">
        <v>258.5</v>
      </c>
      <c r="M22" s="10"/>
      <c r="N22" s="6">
        <v>0.83330000000000004</v>
      </c>
      <c r="O22" s="6">
        <v>0.83330000000000004</v>
      </c>
    </row>
    <row r="23" spans="1:15">
      <c r="A23" s="3" t="s">
        <v>18</v>
      </c>
      <c r="B23" s="4">
        <v>4</v>
      </c>
      <c r="C23" s="4">
        <v>953</v>
      </c>
      <c r="D23" s="4">
        <v>3</v>
      </c>
      <c r="E23" s="4">
        <v>1</v>
      </c>
      <c r="F23" s="4">
        <v>1</v>
      </c>
      <c r="G23" s="4">
        <v>1</v>
      </c>
      <c r="H23" s="4">
        <v>1135</v>
      </c>
      <c r="I23" s="4">
        <v>31</v>
      </c>
      <c r="J23" s="5">
        <f t="shared" si="11"/>
        <v>5.0378854625550664</v>
      </c>
      <c r="K23" s="5">
        <v>30.741935483870968</v>
      </c>
      <c r="L23" s="25">
        <v>238.25</v>
      </c>
      <c r="M23" s="6">
        <f>(D23/B23)*1</f>
        <v>0.75</v>
      </c>
      <c r="N23" s="6">
        <f>(E23/B23)*1</f>
        <v>0.25</v>
      </c>
      <c r="O23" s="6">
        <f>M23+N23</f>
        <v>1</v>
      </c>
    </row>
    <row r="24" spans="1:15">
      <c r="A24" s="3" t="s">
        <v>19</v>
      </c>
      <c r="B24" s="4">
        <v>6</v>
      </c>
      <c r="C24" s="4">
        <v>1551</v>
      </c>
      <c r="D24" s="4">
        <v>2</v>
      </c>
      <c r="E24" s="4">
        <v>4</v>
      </c>
      <c r="F24" s="4">
        <v>2</v>
      </c>
      <c r="G24" s="4">
        <v>1</v>
      </c>
      <c r="H24" s="4">
        <v>1779</v>
      </c>
      <c r="I24" s="4">
        <v>42</v>
      </c>
      <c r="J24" s="5">
        <v>5.23</v>
      </c>
      <c r="K24" s="5">
        <v>36.928571428571431</v>
      </c>
      <c r="L24" s="25">
        <v>258.5</v>
      </c>
      <c r="M24" s="6">
        <f>(D24/B24)*1</f>
        <v>0.33333333333333331</v>
      </c>
      <c r="N24" s="6">
        <f>(E24/B24)*1</f>
        <v>0.66666666666666663</v>
      </c>
      <c r="O24" s="6">
        <v>1</v>
      </c>
    </row>
    <row r="25" spans="1:15">
      <c r="A25" s="3" t="s">
        <v>20</v>
      </c>
      <c r="B25" s="4">
        <v>6</v>
      </c>
      <c r="C25" s="4">
        <v>1365</v>
      </c>
      <c r="D25" s="4">
        <v>1</v>
      </c>
      <c r="E25" s="4">
        <v>2</v>
      </c>
      <c r="F25" s="4">
        <v>2</v>
      </c>
      <c r="G25" s="4">
        <v>1</v>
      </c>
      <c r="H25" s="29">
        <v>1568</v>
      </c>
      <c r="I25" s="4">
        <v>44</v>
      </c>
      <c r="J25" s="5">
        <v>5.2232142857142865</v>
      </c>
      <c r="K25" s="5">
        <v>31.022727272727273</v>
      </c>
      <c r="L25" s="25">
        <v>227.5</v>
      </c>
      <c r="M25" s="6">
        <f>(D25/B25)*1</f>
        <v>0.16666666666666666</v>
      </c>
      <c r="N25" s="6">
        <f>(E25/B25)*1</f>
        <v>0.33333333333333331</v>
      </c>
      <c r="O25" s="6">
        <f>M25+N25</f>
        <v>0.5</v>
      </c>
    </row>
    <row r="26" spans="1:15">
      <c r="A26" s="3" t="s">
        <v>21</v>
      </c>
      <c r="B26" s="4">
        <v>4</v>
      </c>
      <c r="C26" s="4">
        <v>929</v>
      </c>
      <c r="D26" s="4">
        <v>1</v>
      </c>
      <c r="E26" s="4">
        <v>2</v>
      </c>
      <c r="F26" s="4">
        <v>1</v>
      </c>
      <c r="G26" s="4">
        <v>1</v>
      </c>
      <c r="H26" s="4">
        <v>1102</v>
      </c>
      <c r="I26" s="4">
        <v>30</v>
      </c>
      <c r="J26" s="5">
        <v>5.0580762250453724</v>
      </c>
      <c r="K26" s="5">
        <v>30.966666666666665</v>
      </c>
      <c r="L26" s="25">
        <v>232.25</v>
      </c>
      <c r="M26" s="6">
        <f>(D26/B26)*1</f>
        <v>0.25</v>
      </c>
      <c r="N26" s="6">
        <f>(E26/B26)*1</f>
        <v>0.5</v>
      </c>
      <c r="O26" s="6">
        <f>M26+N26</f>
        <v>0.75</v>
      </c>
    </row>
    <row r="27" spans="1:15">
      <c r="A27" s="1" t="s">
        <v>22</v>
      </c>
      <c r="B27" s="2">
        <f t="shared" ref="B27:I27" si="12">SUM(B22:B26)</f>
        <v>26</v>
      </c>
      <c r="C27" s="2">
        <f t="shared" si="12"/>
        <v>6349</v>
      </c>
      <c r="D27" s="2">
        <f t="shared" si="12"/>
        <v>7</v>
      </c>
      <c r="E27" s="2">
        <f t="shared" si="12"/>
        <v>14</v>
      </c>
      <c r="F27" s="2">
        <f t="shared" si="12"/>
        <v>7</v>
      </c>
      <c r="G27" s="2">
        <f t="shared" si="12"/>
        <v>5</v>
      </c>
      <c r="H27" s="2">
        <f t="shared" si="12"/>
        <v>7344</v>
      </c>
      <c r="I27" s="2">
        <f t="shared" si="12"/>
        <v>192</v>
      </c>
      <c r="J27" s="7">
        <f t="shared" si="11"/>
        <v>5.1870915032679736</v>
      </c>
      <c r="K27" s="7">
        <f t="shared" ref="K27" si="13">C27/I27</f>
        <v>33.067708333333336</v>
      </c>
      <c r="L27" s="8">
        <f t="shared" ref="L27" si="14">C27/B27</f>
        <v>244.19230769230768</v>
      </c>
      <c r="M27" s="9">
        <f>(D27/B27)*1</f>
        <v>0.26923076923076922</v>
      </c>
      <c r="N27" s="9">
        <f>(E27/B27)*1</f>
        <v>0.53846153846153844</v>
      </c>
      <c r="O27" s="9">
        <f>M27+N27</f>
        <v>0.80769230769230771</v>
      </c>
    </row>
    <row r="28" spans="1:15">
      <c r="A28" s="1"/>
      <c r="B28" s="2"/>
      <c r="C28" s="2"/>
      <c r="D28" s="2"/>
      <c r="E28" s="2"/>
      <c r="F28" s="2"/>
      <c r="G28" s="2"/>
      <c r="H28" s="2"/>
      <c r="I28" s="2"/>
      <c r="J28" s="7"/>
      <c r="K28" s="7"/>
      <c r="L28" s="8"/>
      <c r="M28" s="9"/>
      <c r="N28" s="9"/>
      <c r="O28" s="9"/>
    </row>
    <row r="29" spans="1:15">
      <c r="A29" s="1" t="s">
        <v>26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7" t="s">
        <v>10</v>
      </c>
      <c r="L29" s="8" t="s">
        <v>11</v>
      </c>
      <c r="M29" s="2" t="s">
        <v>12</v>
      </c>
      <c r="N29" s="2" t="s">
        <v>13</v>
      </c>
      <c r="O29" s="2" t="s">
        <v>14</v>
      </c>
    </row>
    <row r="30" spans="1:15">
      <c r="A30" s="3" t="s">
        <v>16</v>
      </c>
      <c r="B30" s="4">
        <v>2</v>
      </c>
      <c r="C30" s="4">
        <v>328</v>
      </c>
      <c r="D30" s="4"/>
      <c r="E30" s="4">
        <v>1</v>
      </c>
      <c r="F30" s="4">
        <v>1</v>
      </c>
      <c r="G30" s="4"/>
      <c r="H30" s="4">
        <v>433</v>
      </c>
      <c r="I30" s="4">
        <v>15</v>
      </c>
      <c r="J30" s="5">
        <f t="shared" ref="J30:J35" si="15">C30/(H30/6)</f>
        <v>4.5450346420323324</v>
      </c>
      <c r="K30" s="5">
        <f t="shared" ref="K30:K34" si="16">C30/I30</f>
        <v>21.866666666666667</v>
      </c>
      <c r="L30" s="25">
        <f t="shared" ref="L30:L34" si="17">C30/B30</f>
        <v>164</v>
      </c>
      <c r="M30" s="6"/>
      <c r="N30" s="6">
        <f>(E30/B30)*1</f>
        <v>0.5</v>
      </c>
      <c r="O30" s="6">
        <f>M30+N30</f>
        <v>0.5</v>
      </c>
    </row>
    <row r="31" spans="1:15">
      <c r="A31" s="3" t="s">
        <v>18</v>
      </c>
      <c r="B31" s="4">
        <v>2</v>
      </c>
      <c r="C31" s="4">
        <v>442</v>
      </c>
      <c r="D31" s="4">
        <v>2</v>
      </c>
      <c r="E31" s="4"/>
      <c r="F31" s="4">
        <v>1</v>
      </c>
      <c r="G31" s="4"/>
      <c r="H31" s="4">
        <v>596</v>
      </c>
      <c r="I31" s="4">
        <v>19</v>
      </c>
      <c r="J31" s="5">
        <f t="shared" si="15"/>
        <v>4.4496644295302019</v>
      </c>
      <c r="K31" s="5">
        <f t="shared" si="16"/>
        <v>23.263157894736842</v>
      </c>
      <c r="L31" s="25">
        <f t="shared" si="17"/>
        <v>221</v>
      </c>
      <c r="M31" s="6">
        <f>(D31/B31)*1</f>
        <v>1</v>
      </c>
      <c r="N31" s="6"/>
      <c r="O31" s="6">
        <f>M31+N31</f>
        <v>1</v>
      </c>
    </row>
    <row r="32" spans="1:15">
      <c r="A32" s="3" t="s">
        <v>19</v>
      </c>
      <c r="B32" s="4">
        <v>2</v>
      </c>
      <c r="C32" s="4">
        <v>488</v>
      </c>
      <c r="D32" s="4">
        <v>2</v>
      </c>
      <c r="E32" s="4"/>
      <c r="F32" s="4">
        <v>1</v>
      </c>
      <c r="G32" s="4"/>
      <c r="H32" s="4">
        <v>596</v>
      </c>
      <c r="I32" s="4">
        <v>18</v>
      </c>
      <c r="J32" s="5">
        <f t="shared" si="15"/>
        <v>4.9127516778523495</v>
      </c>
      <c r="K32" s="5">
        <f t="shared" si="16"/>
        <v>27.111111111111111</v>
      </c>
      <c r="L32" s="25">
        <f t="shared" si="17"/>
        <v>244</v>
      </c>
      <c r="M32" s="6">
        <v>1</v>
      </c>
      <c r="N32" s="6"/>
      <c r="O32" s="6">
        <v>1</v>
      </c>
    </row>
    <row r="33" spans="1:15">
      <c r="A33" s="3" t="s">
        <v>20</v>
      </c>
      <c r="B33" s="4">
        <v>2</v>
      </c>
      <c r="C33" s="4">
        <v>489</v>
      </c>
      <c r="D33" s="4">
        <v>2</v>
      </c>
      <c r="E33" s="4"/>
      <c r="F33" s="4"/>
      <c r="G33" s="4">
        <v>1</v>
      </c>
      <c r="H33" s="29">
        <v>591</v>
      </c>
      <c r="I33" s="4">
        <v>19</v>
      </c>
      <c r="J33" s="5">
        <v>4.9644670050761421</v>
      </c>
      <c r="K33" s="5">
        <f t="shared" si="16"/>
        <v>25.736842105263158</v>
      </c>
      <c r="L33" s="25">
        <f t="shared" si="17"/>
        <v>244.5</v>
      </c>
      <c r="M33" s="6">
        <f>(D33/B33)*1</f>
        <v>1</v>
      </c>
      <c r="N33" s="6"/>
      <c r="O33" s="6">
        <f>M33+N33</f>
        <v>1</v>
      </c>
    </row>
    <row r="34" spans="1:15">
      <c r="A34" s="3" t="s">
        <v>21</v>
      </c>
      <c r="B34" s="4">
        <v>2</v>
      </c>
      <c r="C34" s="4">
        <v>429</v>
      </c>
      <c r="D34" s="4">
        <v>2</v>
      </c>
      <c r="E34" s="4"/>
      <c r="F34" s="4">
        <v>1</v>
      </c>
      <c r="G34" s="4"/>
      <c r="H34" s="4">
        <v>355</v>
      </c>
      <c r="I34" s="4">
        <v>16</v>
      </c>
      <c r="J34" s="7">
        <f t="shared" si="15"/>
        <v>7.2507042253521128</v>
      </c>
      <c r="K34" s="5">
        <f t="shared" si="16"/>
        <v>26.8125</v>
      </c>
      <c r="L34" s="25">
        <f t="shared" si="17"/>
        <v>214.5</v>
      </c>
      <c r="M34" s="6">
        <f>(D34/B34)*1</f>
        <v>1</v>
      </c>
      <c r="N34" s="6">
        <f>(E34/B34)*1</f>
        <v>0</v>
      </c>
      <c r="O34" s="6">
        <f>M34+N34</f>
        <v>1</v>
      </c>
    </row>
    <row r="35" spans="1:15">
      <c r="A35" s="1" t="s">
        <v>22</v>
      </c>
      <c r="B35" s="2">
        <f t="shared" ref="B35:I35" si="18">SUM(B30:B34)</f>
        <v>10</v>
      </c>
      <c r="C35" s="2">
        <f t="shared" si="18"/>
        <v>2176</v>
      </c>
      <c r="D35" s="2">
        <f t="shared" si="18"/>
        <v>8</v>
      </c>
      <c r="E35" s="2">
        <f t="shared" si="18"/>
        <v>1</v>
      </c>
      <c r="F35" s="2">
        <f t="shared" si="18"/>
        <v>4</v>
      </c>
      <c r="G35" s="2">
        <f t="shared" si="18"/>
        <v>1</v>
      </c>
      <c r="H35" s="2">
        <f t="shared" si="18"/>
        <v>2571</v>
      </c>
      <c r="I35" s="2">
        <f t="shared" si="18"/>
        <v>87</v>
      </c>
      <c r="J35" s="7">
        <f t="shared" si="15"/>
        <v>5.078179696616103</v>
      </c>
      <c r="K35" s="7">
        <f>C35/I35</f>
        <v>25.011494252873565</v>
      </c>
      <c r="L35" s="8">
        <f>C35/B35</f>
        <v>217.6</v>
      </c>
      <c r="M35" s="9">
        <f>(D35/B35)*1</f>
        <v>0.8</v>
      </c>
      <c r="N35" s="9">
        <f>(E35/B35)*1</f>
        <v>0.1</v>
      </c>
      <c r="O35" s="9">
        <f>M35+N35</f>
        <v>0.9</v>
      </c>
    </row>
    <row r="36" spans="1:15">
      <c r="A36" s="1"/>
      <c r="B36" s="2"/>
      <c r="C36" s="2"/>
      <c r="D36" s="2"/>
      <c r="E36" s="2"/>
      <c r="F36" s="2"/>
      <c r="G36" s="2"/>
      <c r="H36" s="2"/>
      <c r="I36" s="2"/>
      <c r="J36" s="7"/>
      <c r="K36" s="7"/>
      <c r="L36" s="8"/>
      <c r="M36" s="9"/>
      <c r="N36" s="9"/>
      <c r="O36" s="9"/>
    </row>
    <row r="37" spans="1:15">
      <c r="A37" s="1" t="s">
        <v>27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7" t="s">
        <v>10</v>
      </c>
      <c r="L37" s="8" t="s">
        <v>11</v>
      </c>
      <c r="M37" s="2" t="s">
        <v>12</v>
      </c>
      <c r="N37" s="2" t="s">
        <v>13</v>
      </c>
      <c r="O37" s="2" t="s">
        <v>14</v>
      </c>
    </row>
    <row r="38" spans="1:15">
      <c r="A38" s="12" t="s">
        <v>16</v>
      </c>
      <c r="B38" s="4">
        <v>4</v>
      </c>
      <c r="C38" s="4">
        <v>863</v>
      </c>
      <c r="D38" s="4">
        <v>1</v>
      </c>
      <c r="E38" s="4">
        <v>1</v>
      </c>
      <c r="F38" s="4">
        <v>2</v>
      </c>
      <c r="G38" s="4"/>
      <c r="H38" s="4">
        <v>1147</v>
      </c>
      <c r="I38" s="4">
        <v>38</v>
      </c>
      <c r="J38" s="5">
        <f t="shared" ref="J38:J44" si="19">C38/(H38/6)</f>
        <v>4.5143853530950304</v>
      </c>
      <c r="K38" s="5">
        <f t="shared" ref="K38:K44" si="20">C38/I38</f>
        <v>22.710526315789473</v>
      </c>
      <c r="L38" s="25">
        <f t="shared" ref="L38:L44" si="21">C38/B38</f>
        <v>215.75</v>
      </c>
      <c r="M38" s="6">
        <f t="shared" ref="M38:M44" si="22">(D38/B38)*1</f>
        <v>0.25</v>
      </c>
      <c r="N38" s="6">
        <v>0.25</v>
      </c>
      <c r="O38" s="6">
        <f>M38+N38</f>
        <v>0.5</v>
      </c>
    </row>
    <row r="39" spans="1:15">
      <c r="A39" s="12" t="s">
        <v>17</v>
      </c>
      <c r="B39" s="4">
        <v>4</v>
      </c>
      <c r="C39" s="4">
        <v>688</v>
      </c>
      <c r="D39" s="4">
        <v>1</v>
      </c>
      <c r="E39" s="4">
        <v>1</v>
      </c>
      <c r="F39" s="4">
        <v>1</v>
      </c>
      <c r="G39" s="4"/>
      <c r="H39" s="4">
        <v>783</v>
      </c>
      <c r="I39" s="4">
        <v>24</v>
      </c>
      <c r="J39" s="5">
        <f t="shared" si="19"/>
        <v>5.2720306513409962</v>
      </c>
      <c r="K39" s="5">
        <f>C39/I39</f>
        <v>28.666666666666668</v>
      </c>
      <c r="L39" s="25">
        <f>C39/B39</f>
        <v>172</v>
      </c>
      <c r="M39" s="6">
        <f t="shared" si="22"/>
        <v>0.25</v>
      </c>
      <c r="N39" s="6">
        <v>0.25</v>
      </c>
      <c r="O39" s="6">
        <f>M39+N39</f>
        <v>0.5</v>
      </c>
    </row>
    <row r="40" spans="1:15">
      <c r="A40" s="12" t="s">
        <v>18</v>
      </c>
      <c r="B40" s="13">
        <v>2</v>
      </c>
      <c r="C40" s="13">
        <v>432</v>
      </c>
      <c r="D40" s="13">
        <v>2</v>
      </c>
      <c r="E40" s="13"/>
      <c r="F40" s="13"/>
      <c r="G40" s="13">
        <v>1</v>
      </c>
      <c r="H40" s="13">
        <v>540</v>
      </c>
      <c r="I40" s="13">
        <v>9</v>
      </c>
      <c r="J40" s="14">
        <f t="shared" si="19"/>
        <v>4.8</v>
      </c>
      <c r="K40" s="14">
        <v>48</v>
      </c>
      <c r="L40" s="26">
        <v>216</v>
      </c>
      <c r="M40" s="6">
        <f t="shared" si="22"/>
        <v>1</v>
      </c>
      <c r="N40" s="6">
        <v>0.25</v>
      </c>
      <c r="O40" s="6">
        <v>1</v>
      </c>
    </row>
    <row r="41" spans="1:15">
      <c r="A41" s="12" t="s">
        <v>19</v>
      </c>
      <c r="B41" s="13">
        <v>4</v>
      </c>
      <c r="C41" s="13">
        <v>757</v>
      </c>
      <c r="D41" s="13">
        <v>1</v>
      </c>
      <c r="E41" s="13"/>
      <c r="F41" s="13"/>
      <c r="G41" s="13">
        <v>2</v>
      </c>
      <c r="H41" s="13">
        <v>922</v>
      </c>
      <c r="I41" s="13">
        <v>29</v>
      </c>
      <c r="J41" s="14">
        <v>4.92</v>
      </c>
      <c r="K41" s="14">
        <v>26.103448275862068</v>
      </c>
      <c r="L41" s="26">
        <v>189.25</v>
      </c>
      <c r="M41" s="6">
        <f t="shared" si="22"/>
        <v>0.25</v>
      </c>
      <c r="N41" s="6"/>
      <c r="O41" s="6">
        <f>M41+N41</f>
        <v>0.25</v>
      </c>
    </row>
    <row r="42" spans="1:15">
      <c r="A42" s="12" t="s">
        <v>20</v>
      </c>
      <c r="B42" s="13">
        <v>4</v>
      </c>
      <c r="C42" s="13">
        <v>1110</v>
      </c>
      <c r="D42" s="13">
        <v>1</v>
      </c>
      <c r="E42" s="13">
        <v>3</v>
      </c>
      <c r="F42" s="13">
        <v>2</v>
      </c>
      <c r="G42" s="13"/>
      <c r="H42" s="28">
        <v>1170</v>
      </c>
      <c r="I42" s="13">
        <v>36</v>
      </c>
      <c r="J42" s="14">
        <f>C42/(H42/6)</f>
        <v>5.6923076923076925</v>
      </c>
      <c r="K42" s="14">
        <f>C42/I42</f>
        <v>30.833333333333332</v>
      </c>
      <c r="L42" s="26">
        <f>C42/B42</f>
        <v>277.5</v>
      </c>
      <c r="M42" s="6">
        <f t="shared" si="22"/>
        <v>0.25</v>
      </c>
      <c r="N42" s="6">
        <f>(E42/B42)*1</f>
        <v>0.75</v>
      </c>
      <c r="O42" s="6">
        <v>1</v>
      </c>
    </row>
    <row r="43" spans="1:15">
      <c r="A43" s="12" t="s">
        <v>21</v>
      </c>
      <c r="B43" s="4">
        <v>4</v>
      </c>
      <c r="C43" s="4">
        <v>663</v>
      </c>
      <c r="D43" s="4"/>
      <c r="E43" s="4">
        <v>2</v>
      </c>
      <c r="F43" s="4"/>
      <c r="G43" s="4">
        <v>2</v>
      </c>
      <c r="H43" s="4">
        <v>880</v>
      </c>
      <c r="I43" s="4">
        <v>29</v>
      </c>
      <c r="J43" s="5">
        <v>4.5204545454545455</v>
      </c>
      <c r="K43" s="5">
        <v>22.862068965517242</v>
      </c>
      <c r="L43" s="25">
        <v>165.75</v>
      </c>
      <c r="M43" s="6">
        <f>(D43/B43)*1</f>
        <v>0</v>
      </c>
      <c r="N43" s="6">
        <f>(E43/B43)*1</f>
        <v>0.5</v>
      </c>
      <c r="O43" s="6">
        <f>M43+N43</f>
        <v>0.5</v>
      </c>
    </row>
    <row r="44" spans="1:15">
      <c r="A44" s="1" t="s">
        <v>22</v>
      </c>
      <c r="B44" s="16">
        <f t="shared" ref="B44:I44" si="23">SUM(B38:B43)</f>
        <v>22</v>
      </c>
      <c r="C44" s="16">
        <f t="shared" si="23"/>
        <v>4513</v>
      </c>
      <c r="D44" s="16">
        <f t="shared" si="23"/>
        <v>6</v>
      </c>
      <c r="E44" s="16">
        <f t="shared" si="23"/>
        <v>7</v>
      </c>
      <c r="F44" s="16">
        <f t="shared" si="23"/>
        <v>5</v>
      </c>
      <c r="G44" s="16">
        <f t="shared" si="23"/>
        <v>5</v>
      </c>
      <c r="H44" s="16">
        <f t="shared" si="23"/>
        <v>5442</v>
      </c>
      <c r="I44" s="16">
        <f t="shared" si="23"/>
        <v>165</v>
      </c>
      <c r="J44" s="17">
        <f t="shared" si="19"/>
        <v>4.9757442116868802</v>
      </c>
      <c r="K44" s="17">
        <f t="shared" si="20"/>
        <v>27.351515151515152</v>
      </c>
      <c r="L44" s="27">
        <f t="shared" si="21"/>
        <v>205.13636363636363</v>
      </c>
      <c r="M44" s="9">
        <f t="shared" si="22"/>
        <v>0.27272727272727271</v>
      </c>
      <c r="N44" s="9">
        <f>(E44/B44)*1</f>
        <v>0.31818181818181818</v>
      </c>
      <c r="O44" s="9">
        <f>M44+N44</f>
        <v>0.59090909090909083</v>
      </c>
    </row>
    <row r="45" spans="1:15">
      <c r="A45" s="1"/>
      <c r="B45" s="2"/>
      <c r="C45" s="2"/>
      <c r="D45" s="2"/>
      <c r="E45" s="2"/>
      <c r="F45" s="2"/>
      <c r="G45" s="2"/>
      <c r="H45" s="2"/>
      <c r="I45" s="2"/>
      <c r="J45" s="7"/>
      <c r="K45" s="7"/>
      <c r="L45" s="8"/>
      <c r="M45" s="9"/>
      <c r="N45" s="9"/>
      <c r="O45" s="9"/>
    </row>
    <row r="46" spans="1:15">
      <c r="A46" s="1" t="s">
        <v>28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7" t="s">
        <v>10</v>
      </c>
      <c r="L46" s="8" t="s">
        <v>11</v>
      </c>
      <c r="M46" s="2" t="s">
        <v>12</v>
      </c>
      <c r="N46" s="2" t="s">
        <v>13</v>
      </c>
      <c r="O46" s="2" t="s">
        <v>14</v>
      </c>
    </row>
    <row r="47" spans="1:15">
      <c r="A47" s="3" t="s">
        <v>15</v>
      </c>
      <c r="B47" s="4">
        <v>2</v>
      </c>
      <c r="C47" s="4">
        <v>482</v>
      </c>
      <c r="D47" s="4">
        <v>2</v>
      </c>
      <c r="E47" s="4"/>
      <c r="F47" s="4">
        <v>1</v>
      </c>
      <c r="G47" s="4"/>
      <c r="H47" s="4">
        <v>592</v>
      </c>
      <c r="I47" s="4">
        <v>15</v>
      </c>
      <c r="J47" s="5">
        <f t="shared" ref="J47:J64" si="24">C47/(H47/6)</f>
        <v>4.8851351351351351</v>
      </c>
      <c r="K47" s="5">
        <f t="shared" ref="K47:K50" si="25">C47/I47</f>
        <v>32.133333333333333</v>
      </c>
      <c r="L47" s="25">
        <f t="shared" ref="L47:L50" si="26">C47/B47</f>
        <v>241</v>
      </c>
      <c r="M47" s="10">
        <v>1</v>
      </c>
      <c r="N47" s="4"/>
      <c r="O47" s="10">
        <v>1</v>
      </c>
    </row>
    <row r="48" spans="1:15">
      <c r="A48" s="3" t="s">
        <v>16</v>
      </c>
      <c r="B48" s="4">
        <v>2</v>
      </c>
      <c r="C48" s="4">
        <v>473</v>
      </c>
      <c r="D48" s="4">
        <v>2</v>
      </c>
      <c r="E48" s="4"/>
      <c r="F48" s="4"/>
      <c r="G48" s="4">
        <v>1</v>
      </c>
      <c r="H48" s="4">
        <v>581</v>
      </c>
      <c r="I48" s="4">
        <v>14</v>
      </c>
      <c r="J48" s="5">
        <f t="shared" si="24"/>
        <v>4.8846815834767643</v>
      </c>
      <c r="K48" s="5">
        <f t="shared" si="25"/>
        <v>33.785714285714285</v>
      </c>
      <c r="L48" s="25">
        <f t="shared" si="26"/>
        <v>236.5</v>
      </c>
      <c r="M48" s="6">
        <f>(D48/B48)*1</f>
        <v>1</v>
      </c>
      <c r="N48" s="6"/>
      <c r="O48" s="6">
        <f>M48+N48</f>
        <v>1</v>
      </c>
    </row>
    <row r="49" spans="1:15">
      <c r="A49" s="3" t="s">
        <v>21</v>
      </c>
      <c r="B49" s="4">
        <v>2</v>
      </c>
      <c r="C49" s="4">
        <v>640</v>
      </c>
      <c r="D49" s="4"/>
      <c r="E49" s="4">
        <v>2</v>
      </c>
      <c r="F49" s="4">
        <v>1</v>
      </c>
      <c r="G49" s="4"/>
      <c r="H49" s="4">
        <v>581</v>
      </c>
      <c r="I49" s="4">
        <v>15</v>
      </c>
      <c r="J49" s="5">
        <v>6.6092943201376944</v>
      </c>
      <c r="K49" s="5">
        <v>42.666666666666664</v>
      </c>
      <c r="L49" s="25">
        <v>320</v>
      </c>
      <c r="M49" s="6">
        <f>(D49/B49)*1</f>
        <v>0</v>
      </c>
      <c r="N49" s="6">
        <f>(E49/B49)*1</f>
        <v>1</v>
      </c>
      <c r="O49" s="6">
        <f>M49+N49</f>
        <v>1</v>
      </c>
    </row>
    <row r="50" spans="1:15">
      <c r="A50" s="1" t="s">
        <v>22</v>
      </c>
      <c r="B50" s="2">
        <f t="shared" ref="B50:I50" si="27">SUM(B47:B49)</f>
        <v>6</v>
      </c>
      <c r="C50" s="2">
        <f t="shared" si="27"/>
        <v>1595</v>
      </c>
      <c r="D50" s="2">
        <f t="shared" si="27"/>
        <v>4</v>
      </c>
      <c r="E50" s="2">
        <f t="shared" si="27"/>
        <v>2</v>
      </c>
      <c r="F50" s="2">
        <f t="shared" si="27"/>
        <v>2</v>
      </c>
      <c r="G50" s="2">
        <f t="shared" si="27"/>
        <v>1</v>
      </c>
      <c r="H50" s="2">
        <f t="shared" si="27"/>
        <v>1754</v>
      </c>
      <c r="I50" s="2">
        <f t="shared" si="27"/>
        <v>44</v>
      </c>
      <c r="J50" s="7">
        <f t="shared" si="24"/>
        <v>5.4561003420752572</v>
      </c>
      <c r="K50" s="7">
        <f t="shared" si="25"/>
        <v>36.25</v>
      </c>
      <c r="L50" s="8">
        <f t="shared" si="26"/>
        <v>265.83333333333331</v>
      </c>
      <c r="M50" s="9">
        <f>(D50/B50)*1</f>
        <v>0.66666666666666663</v>
      </c>
      <c r="N50" s="9">
        <f>(E50/B50)*1</f>
        <v>0.33333333333333331</v>
      </c>
      <c r="O50" s="9">
        <f>M50+N50</f>
        <v>1</v>
      </c>
    </row>
    <row r="51" spans="1:15">
      <c r="A51" s="1"/>
      <c r="B51" s="2"/>
      <c r="C51" s="2"/>
      <c r="D51" s="2"/>
      <c r="E51" s="2"/>
      <c r="F51" s="2"/>
      <c r="G51" s="2"/>
      <c r="H51" s="2"/>
      <c r="I51" s="2"/>
      <c r="J51" s="7"/>
      <c r="K51" s="7"/>
      <c r="L51" s="8"/>
      <c r="M51" s="9"/>
      <c r="N51" s="9"/>
      <c r="O51" s="9"/>
    </row>
    <row r="52" spans="1:15">
      <c r="A52" s="1" t="s">
        <v>29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7" t="s">
        <v>9</v>
      </c>
      <c r="K52" s="7" t="s">
        <v>10</v>
      </c>
      <c r="L52" s="8" t="s">
        <v>11</v>
      </c>
      <c r="M52" s="2" t="s">
        <v>12</v>
      </c>
      <c r="N52" s="2" t="s">
        <v>13</v>
      </c>
      <c r="O52" s="2" t="s">
        <v>14</v>
      </c>
    </row>
    <row r="53" spans="1:15">
      <c r="A53" s="3" t="s">
        <v>16</v>
      </c>
      <c r="B53" s="4">
        <v>2</v>
      </c>
      <c r="C53" s="4">
        <v>347</v>
      </c>
      <c r="D53" s="4"/>
      <c r="E53" s="4"/>
      <c r="F53" s="4"/>
      <c r="G53" s="4">
        <v>1</v>
      </c>
      <c r="H53" s="4">
        <v>521</v>
      </c>
      <c r="I53" s="4">
        <v>14</v>
      </c>
      <c r="J53" s="5">
        <f t="shared" si="24"/>
        <v>3.9961612284069101</v>
      </c>
      <c r="K53" s="5">
        <f t="shared" ref="K53:K59" si="28">C53/I53</f>
        <v>24.785714285714285</v>
      </c>
      <c r="L53" s="25">
        <f t="shared" ref="L53:L59" si="29">C53/B53</f>
        <v>173.5</v>
      </c>
      <c r="M53" s="10"/>
      <c r="N53" s="4"/>
      <c r="O53" s="10"/>
    </row>
    <row r="54" spans="1:15">
      <c r="A54" s="3" t="s">
        <v>17</v>
      </c>
      <c r="B54" s="4">
        <v>2</v>
      </c>
      <c r="C54" s="4">
        <v>453</v>
      </c>
      <c r="D54" s="4">
        <v>2</v>
      </c>
      <c r="E54" s="4"/>
      <c r="F54" s="4"/>
      <c r="G54" s="4">
        <v>1</v>
      </c>
      <c r="H54" s="4">
        <v>576</v>
      </c>
      <c r="I54" s="4">
        <v>12</v>
      </c>
      <c r="J54" s="5">
        <f t="shared" si="24"/>
        <v>4.71875</v>
      </c>
      <c r="K54" s="15">
        <f t="shared" si="28"/>
        <v>37.75</v>
      </c>
      <c r="L54" s="25">
        <f t="shared" si="29"/>
        <v>226.5</v>
      </c>
      <c r="M54" s="10">
        <v>1</v>
      </c>
      <c r="N54" s="4"/>
      <c r="O54" s="10">
        <v>1</v>
      </c>
    </row>
    <row r="55" spans="1:15">
      <c r="A55" s="3" t="s">
        <v>18</v>
      </c>
      <c r="B55" s="4">
        <v>2</v>
      </c>
      <c r="C55" s="4">
        <v>554</v>
      </c>
      <c r="D55" s="4"/>
      <c r="E55" s="4">
        <v>2</v>
      </c>
      <c r="F55" s="4"/>
      <c r="G55" s="4">
        <v>1</v>
      </c>
      <c r="H55" s="4">
        <v>591</v>
      </c>
      <c r="I55" s="4">
        <v>12</v>
      </c>
      <c r="J55" s="5">
        <f t="shared" si="24"/>
        <v>5.624365482233503</v>
      </c>
      <c r="K55" s="5">
        <v>46.166666666666664</v>
      </c>
      <c r="L55" s="25">
        <v>277</v>
      </c>
      <c r="M55" s="6"/>
      <c r="N55" s="6">
        <f>(E55/B55)*1</f>
        <v>1</v>
      </c>
      <c r="O55" s="6">
        <f>M55+N55</f>
        <v>1</v>
      </c>
    </row>
    <row r="56" spans="1:15">
      <c r="A56" s="3" t="s">
        <v>19</v>
      </c>
      <c r="B56" s="13">
        <v>4</v>
      </c>
      <c r="C56" s="13">
        <v>984</v>
      </c>
      <c r="D56" s="13">
        <v>2</v>
      </c>
      <c r="E56" s="13">
        <v>2</v>
      </c>
      <c r="F56" s="13">
        <v>1</v>
      </c>
      <c r="G56" s="13">
        <v>1</v>
      </c>
      <c r="H56" s="13">
        <v>1160</v>
      </c>
      <c r="I56" s="13">
        <v>29</v>
      </c>
      <c r="J56" s="14">
        <v>5.09</v>
      </c>
      <c r="K56" s="14">
        <v>33.931034482758619</v>
      </c>
      <c r="L56" s="25">
        <v>246</v>
      </c>
      <c r="M56" s="6">
        <f>(D56/B56)*1</f>
        <v>0.5</v>
      </c>
      <c r="N56" s="6">
        <f>(E56/B56)*1</f>
        <v>0.5</v>
      </c>
      <c r="O56" s="6">
        <f>M56+N56</f>
        <v>1</v>
      </c>
    </row>
    <row r="57" spans="1:15">
      <c r="A57" s="3" t="s">
        <v>20</v>
      </c>
      <c r="B57" s="13">
        <v>4</v>
      </c>
      <c r="C57" s="13">
        <v>1102</v>
      </c>
      <c r="D57" s="19"/>
      <c r="E57" s="13">
        <v>4</v>
      </c>
      <c r="F57" s="13"/>
      <c r="G57" s="13">
        <v>2</v>
      </c>
      <c r="H57" s="28">
        <v>1172</v>
      </c>
      <c r="I57" s="13">
        <v>25</v>
      </c>
      <c r="J57" s="14">
        <f>C57/(H57/6)</f>
        <v>5.6416382252559725</v>
      </c>
      <c r="K57" s="14">
        <f>C57/I57</f>
        <v>44.08</v>
      </c>
      <c r="L57" s="25">
        <f>C57/B57</f>
        <v>275.5</v>
      </c>
      <c r="M57" s="6"/>
      <c r="N57" s="6">
        <f>(E57/B57)*1</f>
        <v>1</v>
      </c>
      <c r="O57" s="6">
        <f>M57+N57</f>
        <v>1</v>
      </c>
    </row>
    <row r="58" spans="1:15">
      <c r="A58" s="3" t="s">
        <v>21</v>
      </c>
      <c r="B58" s="4">
        <v>4</v>
      </c>
      <c r="C58" s="4">
        <v>1078</v>
      </c>
      <c r="D58" s="4">
        <v>2</v>
      </c>
      <c r="E58" s="4">
        <v>2</v>
      </c>
      <c r="F58" s="4">
        <v>1</v>
      </c>
      <c r="G58" s="4">
        <v>1</v>
      </c>
      <c r="H58" s="4">
        <v>1180</v>
      </c>
      <c r="I58" s="4">
        <v>29</v>
      </c>
      <c r="J58" s="5">
        <v>5.4813559322033898</v>
      </c>
      <c r="K58" s="5">
        <v>37.172413793103445</v>
      </c>
      <c r="L58" s="25">
        <v>269.5</v>
      </c>
      <c r="M58" s="6">
        <f>(D58/B58)*1</f>
        <v>0.5</v>
      </c>
      <c r="N58" s="6">
        <f>(E58/B58)*1</f>
        <v>0.5</v>
      </c>
      <c r="O58" s="6">
        <f>M58+N58</f>
        <v>1</v>
      </c>
    </row>
    <row r="59" spans="1:15">
      <c r="A59" s="1" t="s">
        <v>22</v>
      </c>
      <c r="B59" s="16">
        <f t="shared" ref="B59:I59" si="30">SUM(B53:B58)</f>
        <v>18</v>
      </c>
      <c r="C59" s="16">
        <f t="shared" si="30"/>
        <v>4518</v>
      </c>
      <c r="D59" s="16">
        <f t="shared" si="30"/>
        <v>6</v>
      </c>
      <c r="E59" s="16">
        <f t="shared" si="30"/>
        <v>10</v>
      </c>
      <c r="F59" s="16">
        <f t="shared" si="30"/>
        <v>2</v>
      </c>
      <c r="G59" s="16">
        <f t="shared" si="30"/>
        <v>7</v>
      </c>
      <c r="H59" s="16">
        <f t="shared" si="30"/>
        <v>5200</v>
      </c>
      <c r="I59" s="16">
        <f t="shared" si="30"/>
        <v>121</v>
      </c>
      <c r="J59" s="17">
        <f t="shared" si="24"/>
        <v>5.2130769230769234</v>
      </c>
      <c r="K59" s="17">
        <f t="shared" si="28"/>
        <v>37.33884297520661</v>
      </c>
      <c r="L59" s="8">
        <f t="shared" si="29"/>
        <v>251</v>
      </c>
      <c r="M59" s="9">
        <f>(D59/B59)*1</f>
        <v>0.33333333333333331</v>
      </c>
      <c r="N59" s="9">
        <f>(E59/B59)*1</f>
        <v>0.55555555555555558</v>
      </c>
      <c r="O59" s="9">
        <f>M59+N59</f>
        <v>0.88888888888888884</v>
      </c>
    </row>
    <row r="60" spans="1:15">
      <c r="A60" s="1"/>
      <c r="B60" s="2"/>
      <c r="C60" s="2"/>
      <c r="D60" s="2"/>
      <c r="E60" s="2"/>
      <c r="F60" s="2"/>
      <c r="G60" s="2"/>
      <c r="H60" s="2"/>
      <c r="I60" s="2"/>
      <c r="J60" s="7"/>
      <c r="K60" s="7"/>
      <c r="L60" s="8"/>
      <c r="M60" s="11"/>
      <c r="N60" s="2"/>
      <c r="O60" s="11"/>
    </row>
    <row r="61" spans="1:15">
      <c r="A61" s="1" t="s">
        <v>30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7" t="s">
        <v>9</v>
      </c>
      <c r="K61" s="7" t="s">
        <v>10</v>
      </c>
      <c r="L61" s="8" t="s">
        <v>11</v>
      </c>
      <c r="M61" s="2" t="s">
        <v>12</v>
      </c>
      <c r="N61" s="2" t="s">
        <v>13</v>
      </c>
      <c r="O61" s="2" t="s">
        <v>14</v>
      </c>
    </row>
    <row r="62" spans="1:15">
      <c r="A62" s="3" t="s">
        <v>18</v>
      </c>
      <c r="B62" s="4">
        <v>2</v>
      </c>
      <c r="C62" s="4">
        <v>407</v>
      </c>
      <c r="D62" s="4">
        <v>2</v>
      </c>
      <c r="E62" s="4"/>
      <c r="F62" s="4">
        <v>1</v>
      </c>
      <c r="G62" s="4"/>
      <c r="H62" s="4">
        <v>593</v>
      </c>
      <c r="I62" s="4">
        <v>18</v>
      </c>
      <c r="J62" s="5">
        <f t="shared" si="24"/>
        <v>4.1180438448566612</v>
      </c>
      <c r="K62" s="15">
        <v>22.611111111111111</v>
      </c>
      <c r="L62" s="25">
        <v>203.5</v>
      </c>
      <c r="M62" s="6">
        <f>(D62/B62)*1</f>
        <v>1</v>
      </c>
      <c r="N62" s="6">
        <f>(E62/B62)*1</f>
        <v>0</v>
      </c>
      <c r="O62" s="6">
        <f>M62+N62</f>
        <v>1</v>
      </c>
    </row>
    <row r="63" spans="1:15">
      <c r="A63" s="3" t="s">
        <v>21</v>
      </c>
      <c r="B63" s="4">
        <v>2</v>
      </c>
      <c r="C63" s="4">
        <v>307</v>
      </c>
      <c r="D63" s="4"/>
      <c r="E63" s="4"/>
      <c r="F63" s="4"/>
      <c r="G63" s="4">
        <v>1</v>
      </c>
      <c r="H63" s="4">
        <v>258</v>
      </c>
      <c r="I63" s="4">
        <v>11</v>
      </c>
      <c r="J63" s="5">
        <v>7.1395348837209305</v>
      </c>
      <c r="K63" s="5">
        <v>27.90909090909091</v>
      </c>
      <c r="L63" s="25">
        <f>C63/B63</f>
        <v>153.5</v>
      </c>
      <c r="M63" s="6">
        <f>(D63/B63)*1</f>
        <v>0</v>
      </c>
      <c r="N63" s="6">
        <f>(E63/B63)*1</f>
        <v>0</v>
      </c>
      <c r="O63" s="6">
        <f>M63+N63</f>
        <v>0</v>
      </c>
    </row>
    <row r="64" spans="1:15">
      <c r="A64" s="20" t="s">
        <v>22</v>
      </c>
      <c r="B64" s="21">
        <f>SUM(B62:B63)</f>
        <v>4</v>
      </c>
      <c r="C64" s="21">
        <f>SUM(C62:C63)</f>
        <v>714</v>
      </c>
      <c r="D64" s="21">
        <f>SUM(D62:D63)</f>
        <v>2</v>
      </c>
      <c r="E64" s="2"/>
      <c r="F64" s="2">
        <f>SUM(F62:F63)</f>
        <v>1</v>
      </c>
      <c r="G64" s="2">
        <f>SUM(G62:G63)</f>
        <v>1</v>
      </c>
      <c r="H64" s="2">
        <f>SUM(H62:H63)</f>
        <v>851</v>
      </c>
      <c r="I64" s="2">
        <f>SUM(I62:I63)</f>
        <v>29</v>
      </c>
      <c r="J64" s="7">
        <f t="shared" si="24"/>
        <v>5.0340775558166859</v>
      </c>
      <c r="K64" s="22">
        <f>C64/I64</f>
        <v>24.620689655172413</v>
      </c>
      <c r="L64" s="8">
        <f>C64/B64</f>
        <v>178.5</v>
      </c>
      <c r="M64" s="9">
        <f>(D64/B64)*1</f>
        <v>0.5</v>
      </c>
      <c r="N64" s="9">
        <f>(E64/B64)*1</f>
        <v>0</v>
      </c>
      <c r="O64" s="9">
        <f>M64+N64</f>
        <v>0.5</v>
      </c>
    </row>
    <row r="65" spans="1:15">
      <c r="A65" s="20"/>
      <c r="B65" s="2"/>
      <c r="C65" s="2"/>
      <c r="D65" s="2"/>
      <c r="E65" s="2"/>
      <c r="F65" s="2"/>
      <c r="G65" s="2"/>
      <c r="H65" s="2"/>
      <c r="I65" s="2"/>
      <c r="J65" s="7"/>
      <c r="K65" s="22"/>
      <c r="L65" s="8"/>
      <c r="M65" s="9"/>
      <c r="N65" s="9"/>
      <c r="O65" s="9"/>
    </row>
    <row r="66" spans="1:15">
      <c r="A66" s="1" t="s">
        <v>31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7" t="s">
        <v>10</v>
      </c>
      <c r="L66" s="8" t="s">
        <v>11</v>
      </c>
      <c r="M66" s="2" t="s">
        <v>12</v>
      </c>
      <c r="N66" s="2" t="s">
        <v>13</v>
      </c>
      <c r="O66" s="2" t="s">
        <v>14</v>
      </c>
    </row>
    <row r="67" spans="1:15">
      <c r="A67" s="3" t="s">
        <v>17</v>
      </c>
      <c r="B67" s="4">
        <v>2</v>
      </c>
      <c r="C67" s="4">
        <v>429</v>
      </c>
      <c r="D67" s="4">
        <v>2</v>
      </c>
      <c r="E67" s="4"/>
      <c r="F67" s="4"/>
      <c r="G67" s="4">
        <v>1</v>
      </c>
      <c r="H67" s="4">
        <v>562</v>
      </c>
      <c r="I67" s="4">
        <v>9</v>
      </c>
      <c r="J67" s="5">
        <f>C67/(H67/6)</f>
        <v>4.580071174377224</v>
      </c>
      <c r="K67" s="5">
        <v>47.666666666666664</v>
      </c>
      <c r="L67" s="25">
        <v>214.5</v>
      </c>
      <c r="M67" s="10">
        <v>1</v>
      </c>
      <c r="N67" s="4"/>
      <c r="O67" s="10">
        <v>1</v>
      </c>
    </row>
    <row r="68" spans="1:15">
      <c r="A68" s="3" t="s">
        <v>18</v>
      </c>
      <c r="B68" s="4">
        <v>2</v>
      </c>
      <c r="C68" s="4">
        <v>453</v>
      </c>
      <c r="D68" s="4">
        <v>2</v>
      </c>
      <c r="E68" s="4"/>
      <c r="F68" s="4">
        <v>1</v>
      </c>
      <c r="G68" s="4"/>
      <c r="H68" s="4">
        <v>516</v>
      </c>
      <c r="I68" s="4">
        <v>14</v>
      </c>
      <c r="J68" s="5">
        <f>C68/(H68/6)</f>
        <v>5.2674418604651159</v>
      </c>
      <c r="K68" s="5">
        <f>C68/I68</f>
        <v>32.357142857142854</v>
      </c>
      <c r="L68" s="25">
        <f>C68/B68</f>
        <v>226.5</v>
      </c>
      <c r="M68" s="10">
        <v>1</v>
      </c>
      <c r="N68" s="4"/>
      <c r="O68" s="10">
        <v>1</v>
      </c>
    </row>
    <row r="69" spans="1:15">
      <c r="A69" s="3" t="s">
        <v>19</v>
      </c>
      <c r="B69" s="13">
        <v>2</v>
      </c>
      <c r="C69" s="13">
        <v>565</v>
      </c>
      <c r="D69" s="13"/>
      <c r="E69" s="13">
        <v>2</v>
      </c>
      <c r="F69" s="13">
        <v>1</v>
      </c>
      <c r="G69" s="13"/>
      <c r="H69" s="13">
        <v>600</v>
      </c>
      <c r="I69" s="13">
        <v>17</v>
      </c>
      <c r="J69" s="14">
        <v>5.74</v>
      </c>
      <c r="K69" s="14">
        <v>33.235294117647058</v>
      </c>
      <c r="L69" s="26">
        <v>282.5</v>
      </c>
      <c r="M69" s="9"/>
      <c r="N69" s="6">
        <f>(E69/B69)*1</f>
        <v>1</v>
      </c>
      <c r="O69" s="6">
        <f>M69+N69</f>
        <v>1</v>
      </c>
    </row>
    <row r="70" spans="1:15">
      <c r="A70" s="3" t="s">
        <v>20</v>
      </c>
      <c r="B70" s="13">
        <v>2</v>
      </c>
      <c r="C70" s="13">
        <v>510</v>
      </c>
      <c r="D70" s="19"/>
      <c r="E70" s="13">
        <v>2</v>
      </c>
      <c r="F70" s="13"/>
      <c r="G70" s="13">
        <v>1</v>
      </c>
      <c r="H70" s="28">
        <v>583</v>
      </c>
      <c r="I70" s="13">
        <v>12</v>
      </c>
      <c r="J70" s="14">
        <f>C70/(H70/6)</f>
        <v>5.2487135506003426</v>
      </c>
      <c r="K70" s="14">
        <f>C70/I70</f>
        <v>42.5</v>
      </c>
      <c r="L70" s="26">
        <f>C70/B70</f>
        <v>255</v>
      </c>
      <c r="M70" s="6"/>
      <c r="N70" s="6">
        <f>(E70/B70)*1</f>
        <v>1</v>
      </c>
      <c r="O70" s="6">
        <f>M70+N70</f>
        <v>1</v>
      </c>
    </row>
    <row r="71" spans="1:15">
      <c r="A71" s="3" t="s">
        <v>21</v>
      </c>
      <c r="B71" s="4">
        <v>2</v>
      </c>
      <c r="C71" s="4">
        <v>587</v>
      </c>
      <c r="D71" s="4"/>
      <c r="E71" s="4">
        <v>2</v>
      </c>
      <c r="F71" s="4">
        <v>1</v>
      </c>
      <c r="G71" s="4"/>
      <c r="H71" s="4">
        <v>596</v>
      </c>
      <c r="I71" s="4">
        <v>19</v>
      </c>
      <c r="J71" s="5">
        <v>5.9093959731543624</v>
      </c>
      <c r="K71" s="5">
        <v>30.894736842105264</v>
      </c>
      <c r="L71" s="25">
        <v>293.5</v>
      </c>
      <c r="M71" s="6">
        <f>(D71/B71)*1</f>
        <v>0</v>
      </c>
      <c r="N71" s="6">
        <f>(E71/B71)*1</f>
        <v>1</v>
      </c>
      <c r="O71" s="6">
        <f>M71+N71</f>
        <v>1</v>
      </c>
    </row>
    <row r="72" spans="1:15">
      <c r="A72" s="1" t="s">
        <v>22</v>
      </c>
      <c r="B72" s="16">
        <f t="shared" ref="B72:I72" si="31">SUM(B67:B71)</f>
        <v>10</v>
      </c>
      <c r="C72" s="16">
        <f t="shared" si="31"/>
        <v>2544</v>
      </c>
      <c r="D72" s="16">
        <f t="shared" si="31"/>
        <v>4</v>
      </c>
      <c r="E72" s="16">
        <f t="shared" si="31"/>
        <v>6</v>
      </c>
      <c r="F72" s="16">
        <f t="shared" si="31"/>
        <v>3</v>
      </c>
      <c r="G72" s="16">
        <f t="shared" si="31"/>
        <v>2</v>
      </c>
      <c r="H72" s="16">
        <f t="shared" si="31"/>
        <v>2857</v>
      </c>
      <c r="I72" s="16">
        <f t="shared" si="31"/>
        <v>71</v>
      </c>
      <c r="J72" s="17">
        <f>C72/(H72/6)</f>
        <v>5.3426671333566675</v>
      </c>
      <c r="K72" s="17">
        <f>C72/I72</f>
        <v>35.83098591549296</v>
      </c>
      <c r="L72" s="27">
        <f>C72/B72</f>
        <v>254.4</v>
      </c>
      <c r="M72" s="9">
        <f>(D72/B72)*1</f>
        <v>0.4</v>
      </c>
      <c r="N72" s="9">
        <f>(E72/B72)*1</f>
        <v>0.6</v>
      </c>
      <c r="O72" s="9">
        <f>M72+N72</f>
        <v>1</v>
      </c>
    </row>
    <row r="73" spans="1:15">
      <c r="A73" s="3"/>
      <c r="B73" s="2"/>
      <c r="C73" s="2"/>
      <c r="D73" s="2"/>
      <c r="E73" s="2"/>
      <c r="F73" s="2"/>
      <c r="G73" s="2"/>
      <c r="H73" s="2"/>
      <c r="I73" s="2"/>
      <c r="J73" s="7"/>
      <c r="K73" s="7"/>
      <c r="L73" s="8"/>
      <c r="M73" s="2"/>
      <c r="N73" s="4"/>
      <c r="O73" s="4"/>
    </row>
    <row r="74" spans="1:15">
      <c r="A74" s="1" t="s">
        <v>32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7" t="s">
        <v>9</v>
      </c>
      <c r="K74" s="7" t="s">
        <v>10</v>
      </c>
      <c r="L74" s="8" t="s">
        <v>11</v>
      </c>
      <c r="M74" s="2" t="s">
        <v>12</v>
      </c>
      <c r="N74" s="2" t="s">
        <v>13</v>
      </c>
      <c r="O74" s="2" t="s">
        <v>14</v>
      </c>
    </row>
    <row r="75" spans="1:15">
      <c r="A75" s="3" t="s">
        <v>15</v>
      </c>
      <c r="B75" s="4">
        <v>2</v>
      </c>
      <c r="C75" s="4">
        <v>570</v>
      </c>
      <c r="D75" s="4"/>
      <c r="E75" s="4">
        <v>2</v>
      </c>
      <c r="F75" s="4">
        <v>1</v>
      </c>
      <c r="G75" s="4"/>
      <c r="H75" s="4">
        <v>600</v>
      </c>
      <c r="I75" s="4">
        <v>12</v>
      </c>
      <c r="J75" s="5">
        <f t="shared" ref="J75:J78" si="32">C75/(H75/6)</f>
        <v>5.7</v>
      </c>
      <c r="K75" s="5">
        <f t="shared" ref="K75:K78" si="33">C75/I75</f>
        <v>47.5</v>
      </c>
      <c r="L75" s="25">
        <f t="shared" ref="L75:L78" si="34">C75/B75</f>
        <v>285</v>
      </c>
      <c r="M75" s="10"/>
      <c r="N75" s="10">
        <v>1</v>
      </c>
      <c r="O75" s="10">
        <v>1</v>
      </c>
    </row>
    <row r="76" spans="1:15">
      <c r="A76" s="3" t="s">
        <v>16</v>
      </c>
      <c r="B76" s="4">
        <v>4</v>
      </c>
      <c r="C76" s="4">
        <v>812</v>
      </c>
      <c r="D76" s="4">
        <v>1</v>
      </c>
      <c r="E76" s="4">
        <v>1</v>
      </c>
      <c r="F76" s="4">
        <v>2</v>
      </c>
      <c r="G76" s="4"/>
      <c r="H76" s="4">
        <v>1130</v>
      </c>
      <c r="I76" s="4">
        <v>33</v>
      </c>
      <c r="J76" s="5">
        <f t="shared" si="32"/>
        <v>4.3115044247787608</v>
      </c>
      <c r="K76" s="5">
        <f t="shared" si="33"/>
        <v>24.606060606060606</v>
      </c>
      <c r="L76" s="25">
        <f t="shared" si="34"/>
        <v>203</v>
      </c>
      <c r="M76" s="6">
        <f>(D76/B76)*1</f>
        <v>0.25</v>
      </c>
      <c r="N76" s="6">
        <f>(E76/B76)*1</f>
        <v>0.25</v>
      </c>
      <c r="O76" s="6">
        <f>M76+N76</f>
        <v>0.5</v>
      </c>
    </row>
    <row r="77" spans="1:15">
      <c r="A77" s="3" t="s">
        <v>21</v>
      </c>
      <c r="B77" s="4">
        <v>2</v>
      </c>
      <c r="C77" s="4">
        <v>781</v>
      </c>
      <c r="D77" s="4"/>
      <c r="E77" s="4">
        <v>2</v>
      </c>
      <c r="F77" s="4">
        <v>1</v>
      </c>
      <c r="G77" s="4"/>
      <c r="H77" s="4">
        <v>600</v>
      </c>
      <c r="I77" s="4">
        <v>12</v>
      </c>
      <c r="J77" s="5">
        <f t="shared" si="32"/>
        <v>7.81</v>
      </c>
      <c r="K77" s="5">
        <f>C77/I77</f>
        <v>65.083333333333329</v>
      </c>
      <c r="L77" s="25">
        <f>C77/B77</f>
        <v>390.5</v>
      </c>
      <c r="M77" s="6">
        <f>(D77/B77)*1</f>
        <v>0</v>
      </c>
      <c r="N77" s="6">
        <f>(E77/B77)*1</f>
        <v>1</v>
      </c>
      <c r="O77" s="6">
        <f>M77+N77</f>
        <v>1</v>
      </c>
    </row>
    <row r="78" spans="1:15">
      <c r="A78" s="1" t="s">
        <v>22</v>
      </c>
      <c r="B78" s="2">
        <f t="shared" ref="B78:I78" si="35">SUM(B75:B77)</f>
        <v>8</v>
      </c>
      <c r="C78" s="2">
        <f t="shared" si="35"/>
        <v>2163</v>
      </c>
      <c r="D78" s="2">
        <f t="shared" si="35"/>
        <v>1</v>
      </c>
      <c r="E78" s="2">
        <f t="shared" si="35"/>
        <v>5</v>
      </c>
      <c r="F78" s="2">
        <f t="shared" si="35"/>
        <v>4</v>
      </c>
      <c r="G78" s="2">
        <f t="shared" si="35"/>
        <v>0</v>
      </c>
      <c r="H78" s="2">
        <f t="shared" si="35"/>
        <v>2330</v>
      </c>
      <c r="I78" s="2">
        <f t="shared" si="35"/>
        <v>57</v>
      </c>
      <c r="J78" s="7">
        <f t="shared" si="32"/>
        <v>5.5699570815450645</v>
      </c>
      <c r="K78" s="7">
        <f t="shared" si="33"/>
        <v>37.94736842105263</v>
      </c>
      <c r="L78" s="8">
        <f t="shared" si="34"/>
        <v>270.375</v>
      </c>
      <c r="M78" s="9">
        <f>(D78/B78)*1</f>
        <v>0.125</v>
      </c>
      <c r="N78" s="9">
        <f>(E78/B78)*1</f>
        <v>0.625</v>
      </c>
      <c r="O78" s="9">
        <f>M78+N78</f>
        <v>0.75</v>
      </c>
    </row>
    <row r="79" spans="1:15">
      <c r="A79" s="1"/>
      <c r="B79" s="2"/>
      <c r="C79" s="2"/>
      <c r="D79" s="2"/>
      <c r="E79" s="2"/>
      <c r="F79" s="2"/>
      <c r="G79" s="2"/>
      <c r="H79" s="2"/>
      <c r="I79" s="2"/>
      <c r="J79" s="7"/>
      <c r="K79" s="7"/>
      <c r="L79" s="8"/>
      <c r="M79" s="9"/>
      <c r="N79" s="9"/>
      <c r="O79" s="9"/>
    </row>
    <row r="80" spans="1:15">
      <c r="A80" s="1" t="s">
        <v>33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 t="s">
        <v>8</v>
      </c>
      <c r="J80" s="7" t="s">
        <v>9</v>
      </c>
      <c r="K80" s="7" t="s">
        <v>10</v>
      </c>
      <c r="L80" s="8" t="s">
        <v>11</v>
      </c>
      <c r="M80" s="2" t="s">
        <v>12</v>
      </c>
      <c r="N80" s="2" t="s">
        <v>13</v>
      </c>
      <c r="O80" s="2" t="s">
        <v>14</v>
      </c>
    </row>
    <row r="81" spans="1:15">
      <c r="A81" s="3" t="s">
        <v>16</v>
      </c>
      <c r="B81" s="4">
        <v>2</v>
      </c>
      <c r="C81" s="4">
        <v>339</v>
      </c>
      <c r="D81" s="4"/>
      <c r="E81" s="4"/>
      <c r="F81" s="4"/>
      <c r="G81" s="4">
        <v>1</v>
      </c>
      <c r="H81" s="4">
        <v>469</v>
      </c>
      <c r="I81" s="4">
        <v>18</v>
      </c>
      <c r="J81" s="5">
        <f>C81/(H81/6)</f>
        <v>4.3368869936034109</v>
      </c>
      <c r="K81" s="14">
        <f t="shared" ref="K81:K86" si="36">C81/I81</f>
        <v>18.833333333333332</v>
      </c>
      <c r="L81" s="26">
        <f t="shared" ref="L81:L86" si="37">C81/B81</f>
        <v>169.5</v>
      </c>
      <c r="M81" s="6"/>
      <c r="N81" s="6"/>
      <c r="O81" s="6"/>
    </row>
    <row r="82" spans="1:15">
      <c r="A82" s="3" t="s">
        <v>17</v>
      </c>
      <c r="B82" s="4">
        <v>6</v>
      </c>
      <c r="C82" s="4">
        <v>1555</v>
      </c>
      <c r="D82" s="4">
        <v>1</v>
      </c>
      <c r="E82" s="4">
        <v>4</v>
      </c>
      <c r="F82" s="4">
        <v>2</v>
      </c>
      <c r="G82" s="4">
        <v>1</v>
      </c>
      <c r="H82" s="4">
        <v>1666</v>
      </c>
      <c r="I82" s="4">
        <v>50</v>
      </c>
      <c r="J82" s="5">
        <f>C82/(H82/6)</f>
        <v>5.6002400960384149</v>
      </c>
      <c r="K82" s="14">
        <f t="shared" si="36"/>
        <v>31.1</v>
      </c>
      <c r="L82" s="26">
        <f t="shared" si="37"/>
        <v>259.16666666666669</v>
      </c>
      <c r="M82" s="6">
        <f>(D82/B82)*1</f>
        <v>0.16666666666666666</v>
      </c>
      <c r="N82" s="6">
        <f t="shared" ref="N82:N87" si="38">(E82/B82)*1</f>
        <v>0.66666666666666663</v>
      </c>
      <c r="O82" s="6">
        <f t="shared" ref="O82:O87" si="39">M82+N82</f>
        <v>0.83333333333333326</v>
      </c>
    </row>
    <row r="83" spans="1:15">
      <c r="A83" s="3" t="s">
        <v>18</v>
      </c>
      <c r="B83" s="4">
        <v>6</v>
      </c>
      <c r="C83" s="4">
        <v>1202</v>
      </c>
      <c r="D83" s="4">
        <v>3</v>
      </c>
      <c r="E83" s="4">
        <v>1</v>
      </c>
      <c r="F83" s="4">
        <v>1</v>
      </c>
      <c r="G83" s="4">
        <v>2</v>
      </c>
      <c r="H83" s="4">
        <v>1559</v>
      </c>
      <c r="I83" s="4">
        <v>44</v>
      </c>
      <c r="J83" s="5">
        <f>C83/(H83/6)</f>
        <v>4.6260423348300197</v>
      </c>
      <c r="K83" s="14">
        <f t="shared" si="36"/>
        <v>27.318181818181817</v>
      </c>
      <c r="L83" s="26">
        <f t="shared" si="37"/>
        <v>200.33333333333334</v>
      </c>
      <c r="M83" s="6">
        <f>(D83/B83)*1</f>
        <v>0.5</v>
      </c>
      <c r="N83" s="6">
        <f t="shared" si="38"/>
        <v>0.16666666666666666</v>
      </c>
      <c r="O83" s="6">
        <f t="shared" si="39"/>
        <v>0.66666666666666663</v>
      </c>
    </row>
    <row r="84" spans="1:15">
      <c r="A84" s="3" t="s">
        <v>19</v>
      </c>
      <c r="B84" s="13">
        <v>4</v>
      </c>
      <c r="C84" s="13">
        <v>1005</v>
      </c>
      <c r="D84" s="13">
        <v>2</v>
      </c>
      <c r="E84" s="13">
        <v>2</v>
      </c>
      <c r="F84" s="13">
        <v>1</v>
      </c>
      <c r="G84" s="13">
        <v>1</v>
      </c>
      <c r="H84" s="13">
        <v>1146</v>
      </c>
      <c r="I84" s="13">
        <v>27</v>
      </c>
      <c r="J84" s="14">
        <v>5.26</v>
      </c>
      <c r="K84" s="14">
        <f t="shared" si="36"/>
        <v>37.222222222222221</v>
      </c>
      <c r="L84" s="26">
        <f t="shared" si="37"/>
        <v>251.25</v>
      </c>
      <c r="M84" s="6">
        <f>(D84/B84)*1</f>
        <v>0.5</v>
      </c>
      <c r="N84" s="6">
        <f t="shared" si="38"/>
        <v>0.5</v>
      </c>
      <c r="O84" s="6">
        <f t="shared" si="39"/>
        <v>1</v>
      </c>
    </row>
    <row r="85" spans="1:15">
      <c r="A85" s="3" t="s">
        <v>20</v>
      </c>
      <c r="B85" s="13">
        <v>2</v>
      </c>
      <c r="C85" s="13">
        <v>451</v>
      </c>
      <c r="D85" s="19"/>
      <c r="E85" s="13">
        <v>1</v>
      </c>
      <c r="F85" s="13">
        <v>1</v>
      </c>
      <c r="G85" s="13"/>
      <c r="H85" s="28">
        <v>539</v>
      </c>
      <c r="I85" s="13">
        <v>17</v>
      </c>
      <c r="J85" s="14">
        <f>C85/(H85/6)</f>
        <v>5.0204081632653068</v>
      </c>
      <c r="K85" s="14">
        <f t="shared" si="36"/>
        <v>26.529411764705884</v>
      </c>
      <c r="L85" s="26">
        <f t="shared" si="37"/>
        <v>225.5</v>
      </c>
      <c r="M85" s="6"/>
      <c r="N85" s="6">
        <f t="shared" si="38"/>
        <v>0.5</v>
      </c>
      <c r="O85" s="6">
        <f t="shared" si="39"/>
        <v>0.5</v>
      </c>
    </row>
    <row r="86" spans="1:15">
      <c r="A86" s="3" t="s">
        <v>21</v>
      </c>
      <c r="B86" s="4">
        <v>2</v>
      </c>
      <c r="C86" s="4">
        <v>535</v>
      </c>
      <c r="D86" s="4">
        <v>1</v>
      </c>
      <c r="E86" s="4">
        <v>1</v>
      </c>
      <c r="F86" s="4">
        <v>1</v>
      </c>
      <c r="G86" s="4"/>
      <c r="H86" s="4">
        <v>565</v>
      </c>
      <c r="I86" s="4">
        <v>20</v>
      </c>
      <c r="J86" s="5">
        <v>5.6814159292035393</v>
      </c>
      <c r="K86" s="14">
        <f t="shared" si="36"/>
        <v>26.75</v>
      </c>
      <c r="L86" s="26">
        <f t="shared" si="37"/>
        <v>267.5</v>
      </c>
      <c r="M86" s="6">
        <f>(D86/B86)*1</f>
        <v>0.5</v>
      </c>
      <c r="N86" s="6">
        <f t="shared" si="38"/>
        <v>0.5</v>
      </c>
      <c r="O86" s="6">
        <f t="shared" si="39"/>
        <v>1</v>
      </c>
    </row>
    <row r="87" spans="1:15">
      <c r="A87" s="1" t="s">
        <v>22</v>
      </c>
      <c r="B87" s="16">
        <f t="shared" ref="B87:I87" si="40">SUM(B81:B86)</f>
        <v>22</v>
      </c>
      <c r="C87" s="16">
        <f t="shared" si="40"/>
        <v>5087</v>
      </c>
      <c r="D87" s="16">
        <f t="shared" si="40"/>
        <v>7</v>
      </c>
      <c r="E87" s="16">
        <f t="shared" si="40"/>
        <v>9</v>
      </c>
      <c r="F87" s="16">
        <f t="shared" si="40"/>
        <v>6</v>
      </c>
      <c r="G87" s="16">
        <f t="shared" si="40"/>
        <v>5</v>
      </c>
      <c r="H87" s="16">
        <f t="shared" si="40"/>
        <v>5944</v>
      </c>
      <c r="I87" s="16">
        <f t="shared" si="40"/>
        <v>176</v>
      </c>
      <c r="J87" s="17">
        <f>C87/(H87/6)</f>
        <v>5.1349259757738901</v>
      </c>
      <c r="K87" s="17">
        <f>C87/I87</f>
        <v>28.90340909090909</v>
      </c>
      <c r="L87" s="27">
        <f>C87/B87</f>
        <v>231.22727272727272</v>
      </c>
      <c r="M87" s="9">
        <f>(D87/B87)*1</f>
        <v>0.31818181818181818</v>
      </c>
      <c r="N87" s="9">
        <f t="shared" si="38"/>
        <v>0.40909090909090912</v>
      </c>
      <c r="O87" s="9">
        <f t="shared" si="39"/>
        <v>0.72727272727272729</v>
      </c>
    </row>
    <row r="88" spans="1:15">
      <c r="A88" s="1"/>
      <c r="B88" s="2"/>
      <c r="C88" s="2"/>
      <c r="D88" s="2"/>
      <c r="E88" s="2"/>
      <c r="F88" s="2"/>
      <c r="G88" s="2"/>
      <c r="H88" s="2"/>
      <c r="I88" s="2"/>
      <c r="J88" s="7"/>
      <c r="K88" s="7"/>
      <c r="L88" s="8"/>
      <c r="M88" s="9"/>
      <c r="N88" s="9"/>
      <c r="O88" s="9"/>
    </row>
    <row r="89" spans="1:15">
      <c r="A89" s="1" t="s">
        <v>34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7" t="s">
        <v>9</v>
      </c>
      <c r="K89" s="7" t="s">
        <v>10</v>
      </c>
      <c r="L89" s="8" t="s">
        <v>11</v>
      </c>
      <c r="M89" s="2" t="s">
        <v>12</v>
      </c>
      <c r="N89" s="2" t="s">
        <v>13</v>
      </c>
      <c r="O89" s="2" t="s">
        <v>14</v>
      </c>
    </row>
    <row r="90" spans="1:15">
      <c r="A90" s="3" t="s">
        <v>17</v>
      </c>
      <c r="B90" s="4">
        <v>2</v>
      </c>
      <c r="C90" s="4">
        <v>426</v>
      </c>
      <c r="D90" s="4">
        <v>2</v>
      </c>
      <c r="E90" s="4"/>
      <c r="F90" s="4"/>
      <c r="G90" s="4">
        <v>1</v>
      </c>
      <c r="H90" s="4">
        <v>512</v>
      </c>
      <c r="I90" s="4">
        <v>13</v>
      </c>
      <c r="J90" s="14">
        <f>C90/(H90/6)</f>
        <v>4.9921875</v>
      </c>
      <c r="K90" s="23">
        <f t="shared" ref="K90:K95" si="41">C90/I90</f>
        <v>32.769230769230766</v>
      </c>
      <c r="L90" s="26">
        <f t="shared" ref="L90:L95" si="42">C90/B90</f>
        <v>213</v>
      </c>
      <c r="M90" s="6">
        <f t="shared" ref="M90:M95" si="43">(D90/B90)*1</f>
        <v>1</v>
      </c>
      <c r="N90" s="6">
        <f t="shared" ref="N90:N95" si="44">(E90/B90)*1</f>
        <v>0</v>
      </c>
      <c r="O90" s="6">
        <f t="shared" ref="O90:O95" si="45">M90+N90</f>
        <v>1</v>
      </c>
    </row>
    <row r="91" spans="1:15">
      <c r="A91" s="3" t="s">
        <v>18</v>
      </c>
      <c r="B91" s="4">
        <v>8</v>
      </c>
      <c r="C91" s="4">
        <v>2115</v>
      </c>
      <c r="D91" s="4">
        <v>4</v>
      </c>
      <c r="E91" s="4">
        <v>4</v>
      </c>
      <c r="F91" s="4">
        <v>3</v>
      </c>
      <c r="G91" s="4">
        <v>1</v>
      </c>
      <c r="H91" s="4">
        <v>2400</v>
      </c>
      <c r="I91" s="4">
        <v>56</v>
      </c>
      <c r="J91" s="14">
        <f>C91/(H91/6)</f>
        <v>5.2874999999999996</v>
      </c>
      <c r="K91" s="23">
        <f t="shared" si="41"/>
        <v>37.767857142857146</v>
      </c>
      <c r="L91" s="26">
        <f t="shared" si="42"/>
        <v>264.375</v>
      </c>
      <c r="M91" s="6">
        <f t="shared" si="43"/>
        <v>0.5</v>
      </c>
      <c r="N91" s="6">
        <f t="shared" si="44"/>
        <v>0.5</v>
      </c>
      <c r="O91" s="6">
        <f t="shared" si="45"/>
        <v>1</v>
      </c>
    </row>
    <row r="92" spans="1:15">
      <c r="A92" s="3" t="s">
        <v>19</v>
      </c>
      <c r="B92" s="13">
        <v>8</v>
      </c>
      <c r="C92" s="13">
        <v>2002</v>
      </c>
      <c r="D92" s="13">
        <v>1</v>
      </c>
      <c r="E92" s="13">
        <v>5</v>
      </c>
      <c r="F92" s="13">
        <v>1</v>
      </c>
      <c r="G92" s="13">
        <v>3</v>
      </c>
      <c r="H92" s="13">
        <v>2261</v>
      </c>
      <c r="I92" s="13">
        <v>58</v>
      </c>
      <c r="J92" s="14">
        <f>C92/(H92/6)</f>
        <v>5.3126934984520124</v>
      </c>
      <c r="K92" s="23">
        <f t="shared" si="41"/>
        <v>34.517241379310342</v>
      </c>
      <c r="L92" s="26">
        <f t="shared" si="42"/>
        <v>250.25</v>
      </c>
      <c r="M92" s="6">
        <f t="shared" si="43"/>
        <v>0.125</v>
      </c>
      <c r="N92" s="6">
        <f t="shared" si="44"/>
        <v>0.625</v>
      </c>
      <c r="O92" s="6">
        <f t="shared" si="45"/>
        <v>0.75</v>
      </c>
    </row>
    <row r="93" spans="1:15">
      <c r="A93" s="3" t="s">
        <v>20</v>
      </c>
      <c r="B93" s="13">
        <v>8</v>
      </c>
      <c r="C93" s="13">
        <v>1495</v>
      </c>
      <c r="D93" s="19">
        <v>3</v>
      </c>
      <c r="E93" s="13">
        <v>1</v>
      </c>
      <c r="F93" s="13">
        <v>2</v>
      </c>
      <c r="G93" s="13">
        <v>2</v>
      </c>
      <c r="H93" s="28">
        <v>1977</v>
      </c>
      <c r="I93" s="13">
        <v>61</v>
      </c>
      <c r="J93" s="14">
        <f>C93/(H93/6)</f>
        <v>4.5371775417298936</v>
      </c>
      <c r="K93" s="23">
        <f t="shared" si="41"/>
        <v>24.508196721311474</v>
      </c>
      <c r="L93" s="26">
        <f t="shared" si="42"/>
        <v>186.875</v>
      </c>
      <c r="M93" s="6">
        <f t="shared" si="43"/>
        <v>0.375</v>
      </c>
      <c r="N93" s="6">
        <f t="shared" si="44"/>
        <v>0.125</v>
      </c>
      <c r="O93" s="6">
        <f t="shared" si="45"/>
        <v>0.5</v>
      </c>
    </row>
    <row r="94" spans="1:15">
      <c r="A94" s="3" t="s">
        <v>21</v>
      </c>
      <c r="B94" s="4">
        <v>6</v>
      </c>
      <c r="C94" s="4">
        <v>1682</v>
      </c>
      <c r="D94" s="4"/>
      <c r="E94" s="4">
        <v>6</v>
      </c>
      <c r="F94" s="4">
        <v>1</v>
      </c>
      <c r="G94" s="4">
        <v>2</v>
      </c>
      <c r="H94" s="4">
        <v>1743</v>
      </c>
      <c r="I94" s="4">
        <v>39</v>
      </c>
      <c r="J94" s="14">
        <f>C94/(H94/6)</f>
        <v>5.790017211703959</v>
      </c>
      <c r="K94" s="23">
        <f t="shared" si="41"/>
        <v>43.128205128205131</v>
      </c>
      <c r="L94" s="26">
        <f t="shared" si="42"/>
        <v>280.33333333333331</v>
      </c>
      <c r="M94" s="6">
        <f t="shared" si="43"/>
        <v>0</v>
      </c>
      <c r="N94" s="6">
        <f t="shared" si="44"/>
        <v>1</v>
      </c>
      <c r="O94" s="6">
        <f t="shared" si="45"/>
        <v>1</v>
      </c>
    </row>
    <row r="95" spans="1:15">
      <c r="A95" s="3" t="s">
        <v>22</v>
      </c>
      <c r="B95" s="16">
        <f t="shared" ref="B95:I95" si="46">SUM(B90:B94)</f>
        <v>32</v>
      </c>
      <c r="C95" s="16">
        <f t="shared" si="46"/>
        <v>7720</v>
      </c>
      <c r="D95" s="16">
        <f t="shared" si="46"/>
        <v>10</v>
      </c>
      <c r="E95" s="16">
        <f t="shared" si="46"/>
        <v>16</v>
      </c>
      <c r="F95" s="16">
        <f t="shared" si="46"/>
        <v>7</v>
      </c>
      <c r="G95" s="16">
        <f t="shared" si="46"/>
        <v>9</v>
      </c>
      <c r="H95" s="16">
        <f t="shared" si="46"/>
        <v>8893</v>
      </c>
      <c r="I95" s="16">
        <f t="shared" si="46"/>
        <v>227</v>
      </c>
      <c r="J95" s="17">
        <f t="shared" ref="J95" si="47">C95/(H95/6)</f>
        <v>5.2085910266501738</v>
      </c>
      <c r="K95" s="24">
        <f t="shared" si="41"/>
        <v>34.008810572687224</v>
      </c>
      <c r="L95" s="27">
        <f t="shared" si="42"/>
        <v>241.25</v>
      </c>
      <c r="M95" s="9">
        <f t="shared" si="43"/>
        <v>0.3125</v>
      </c>
      <c r="N95" s="9">
        <f t="shared" si="44"/>
        <v>0.5</v>
      </c>
      <c r="O95" s="9">
        <f t="shared" si="45"/>
        <v>0.8125</v>
      </c>
    </row>
    <row r="96" spans="1:15">
      <c r="A96" s="3"/>
      <c r="B96" s="16"/>
      <c r="C96" s="16"/>
      <c r="D96" s="16"/>
      <c r="E96" s="16"/>
      <c r="F96" s="16"/>
      <c r="G96" s="16"/>
      <c r="H96" s="16"/>
      <c r="I96" s="16"/>
      <c r="J96" s="17"/>
      <c r="K96" s="24"/>
      <c r="L96" s="18"/>
      <c r="M96" s="9"/>
      <c r="N96" s="9"/>
      <c r="O9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2010-03-09T19:53:58Z</dcterms:created>
  <dcterms:modified xsi:type="dcterms:W3CDTF">2018-05-07T10:13:53Z</dcterms:modified>
</cp:coreProperties>
</file>