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779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39" i="1"/>
  <c r="H139"/>
  <c r="G139"/>
  <c r="F139"/>
  <c r="E139"/>
  <c r="D139"/>
  <c r="C139"/>
  <c r="B139"/>
  <c r="N138"/>
  <c r="M138"/>
  <c r="L138"/>
  <c r="K138"/>
  <c r="J138"/>
  <c r="N137"/>
  <c r="M137"/>
  <c r="L137"/>
  <c r="K137"/>
  <c r="J137"/>
  <c r="N136"/>
  <c r="M136"/>
  <c r="L136"/>
  <c r="K136"/>
  <c r="J136"/>
  <c r="N135"/>
  <c r="M135"/>
  <c r="L135"/>
  <c r="K135"/>
  <c r="J135"/>
  <c r="N134"/>
  <c r="M134"/>
  <c r="L134"/>
  <c r="K134"/>
  <c r="J134"/>
  <c r="I131"/>
  <c r="H131"/>
  <c r="G131"/>
  <c r="F131"/>
  <c r="E131"/>
  <c r="D131"/>
  <c r="C131"/>
  <c r="L131" s="1"/>
  <c r="B131"/>
  <c r="N130"/>
  <c r="M130"/>
  <c r="L130"/>
  <c r="K130"/>
  <c r="N129"/>
  <c r="L129"/>
  <c r="K129"/>
  <c r="J129"/>
  <c r="N128"/>
  <c r="M128"/>
  <c r="L128"/>
  <c r="K128"/>
  <c r="N127"/>
  <c r="M127"/>
  <c r="L127"/>
  <c r="K127"/>
  <c r="J127"/>
  <c r="N126"/>
  <c r="M126"/>
  <c r="L126"/>
  <c r="K126"/>
  <c r="J126"/>
  <c r="L125"/>
  <c r="K125"/>
  <c r="J125"/>
  <c r="I122"/>
  <c r="H122"/>
  <c r="G122"/>
  <c r="F122"/>
  <c r="E122"/>
  <c r="N122" s="1"/>
  <c r="D122"/>
  <c r="M122" s="1"/>
  <c r="C122"/>
  <c r="B122"/>
  <c r="N121"/>
  <c r="M121"/>
  <c r="L121"/>
  <c r="K121"/>
  <c r="J121"/>
  <c r="N120"/>
  <c r="M120"/>
  <c r="L120"/>
  <c r="K120"/>
  <c r="J120"/>
  <c r="L119"/>
  <c r="K119"/>
  <c r="J119"/>
  <c r="L118"/>
  <c r="K118"/>
  <c r="J118"/>
  <c r="L117"/>
  <c r="K117"/>
  <c r="J117"/>
  <c r="L116"/>
  <c r="K116"/>
  <c r="J116"/>
  <c r="I113"/>
  <c r="H113"/>
  <c r="G113"/>
  <c r="F113"/>
  <c r="E113"/>
  <c r="D113"/>
  <c r="C113"/>
  <c r="L113" s="1"/>
  <c r="B113"/>
  <c r="N112"/>
  <c r="M112"/>
  <c r="N111"/>
  <c r="L111"/>
  <c r="K111"/>
  <c r="J111"/>
  <c r="N110"/>
  <c r="L109"/>
  <c r="K109"/>
  <c r="J109"/>
  <c r="J108"/>
  <c r="L107"/>
  <c r="K107"/>
  <c r="J107"/>
  <c r="J104"/>
  <c r="I104"/>
  <c r="H104"/>
  <c r="G104"/>
  <c r="F104"/>
  <c r="D104"/>
  <c r="C104"/>
  <c r="K104" s="1"/>
  <c r="B104"/>
  <c r="N104" s="1"/>
  <c r="N103"/>
  <c r="M103"/>
  <c r="L103"/>
  <c r="N102"/>
  <c r="M102"/>
  <c r="J102"/>
  <c r="L101"/>
  <c r="K101"/>
  <c r="J101"/>
  <c r="I98"/>
  <c r="H98"/>
  <c r="G98"/>
  <c r="F98"/>
  <c r="E98"/>
  <c r="D98"/>
  <c r="M98" s="1"/>
  <c r="C98"/>
  <c r="K98" s="1"/>
  <c r="B98"/>
  <c r="N98" s="1"/>
  <c r="N97"/>
  <c r="M97"/>
  <c r="N96"/>
  <c r="L96"/>
  <c r="K96"/>
  <c r="J96"/>
  <c r="N95"/>
  <c r="M95"/>
  <c r="N94"/>
  <c r="J94"/>
  <c r="L93"/>
  <c r="K93"/>
  <c r="J93"/>
  <c r="L92"/>
  <c r="K92"/>
  <c r="J92"/>
  <c r="L91"/>
  <c r="K91"/>
  <c r="J91"/>
  <c r="L90"/>
  <c r="K90"/>
  <c r="J90"/>
  <c r="L89"/>
  <c r="K89"/>
  <c r="J89"/>
  <c r="J86"/>
  <c r="I86"/>
  <c r="H86"/>
  <c r="G86"/>
  <c r="F86"/>
  <c r="E86"/>
  <c r="N86" s="1"/>
  <c r="D86"/>
  <c r="C86"/>
  <c r="B86"/>
  <c r="M86" s="1"/>
  <c r="N85"/>
  <c r="M85"/>
  <c r="M84"/>
  <c r="L84"/>
  <c r="K84"/>
  <c r="J84"/>
  <c r="L83"/>
  <c r="K83"/>
  <c r="J83"/>
  <c r="L82"/>
  <c r="K82"/>
  <c r="J82"/>
  <c r="L81"/>
  <c r="K81"/>
  <c r="J81"/>
  <c r="L80"/>
  <c r="K80"/>
  <c r="J80"/>
  <c r="L79"/>
  <c r="K79"/>
  <c r="J79"/>
  <c r="I76"/>
  <c r="H76"/>
  <c r="G76"/>
  <c r="F76"/>
  <c r="E76"/>
  <c r="D76"/>
  <c r="C76"/>
  <c r="K76" s="1"/>
  <c r="B76"/>
  <c r="N76" s="1"/>
  <c r="N75"/>
  <c r="M75"/>
  <c r="N74"/>
  <c r="M74"/>
  <c r="L74"/>
  <c r="K74"/>
  <c r="J74"/>
  <c r="M73"/>
  <c r="M72"/>
  <c r="J72"/>
  <c r="M71"/>
  <c r="L71"/>
  <c r="K71"/>
  <c r="J71"/>
  <c r="M70"/>
  <c r="L70"/>
  <c r="K70"/>
  <c r="J70"/>
  <c r="L69"/>
  <c r="K69"/>
  <c r="J69"/>
  <c r="L68"/>
  <c r="K68"/>
  <c r="J68"/>
  <c r="L67"/>
  <c r="K67"/>
  <c r="J67"/>
  <c r="L66"/>
  <c r="K66"/>
  <c r="J66"/>
  <c r="L65"/>
  <c r="K65"/>
  <c r="J65"/>
  <c r="L64"/>
  <c r="K64"/>
  <c r="J64"/>
  <c r="L63"/>
  <c r="K63"/>
  <c r="J63"/>
  <c r="I60"/>
  <c r="H60"/>
  <c r="G60"/>
  <c r="F60"/>
  <c r="E60"/>
  <c r="N60" s="1"/>
  <c r="D60"/>
  <c r="C60"/>
  <c r="B60"/>
  <c r="N59"/>
  <c r="M59"/>
  <c r="L59"/>
  <c r="K59"/>
  <c r="J59"/>
  <c r="M58"/>
  <c r="L58"/>
  <c r="K58"/>
  <c r="L57"/>
  <c r="K57"/>
  <c r="J57"/>
  <c r="M56"/>
  <c r="L56"/>
  <c r="K56"/>
  <c r="J56"/>
  <c r="N55"/>
  <c r="L55"/>
  <c r="K55"/>
  <c r="J55"/>
  <c r="L54"/>
  <c r="K54"/>
  <c r="J54"/>
  <c r="L53"/>
  <c r="K53"/>
  <c r="J53"/>
  <c r="L52"/>
  <c r="K52"/>
  <c r="J52"/>
  <c r="L51"/>
  <c r="K51"/>
  <c r="J51"/>
  <c r="L50"/>
  <c r="K50"/>
  <c r="J50"/>
  <c r="L49"/>
  <c r="K49"/>
  <c r="J49"/>
  <c r="I46"/>
  <c r="H46"/>
  <c r="G46"/>
  <c r="F46"/>
  <c r="E46"/>
  <c r="D46"/>
  <c r="C46"/>
  <c r="L46" s="1"/>
  <c r="B46"/>
  <c r="N45"/>
  <c r="M45"/>
  <c r="N44"/>
  <c r="M44"/>
  <c r="N43"/>
  <c r="M43"/>
  <c r="N42"/>
  <c r="M42"/>
  <c r="J42"/>
  <c r="J41"/>
  <c r="L40"/>
  <c r="K40"/>
  <c r="J40"/>
  <c r="L39"/>
  <c r="K39"/>
  <c r="J39"/>
  <c r="L38"/>
  <c r="K38"/>
  <c r="J38"/>
  <c r="L37"/>
  <c r="K37"/>
  <c r="J37"/>
  <c r="L36"/>
  <c r="K36"/>
  <c r="J36"/>
  <c r="L35"/>
  <c r="K35"/>
  <c r="J35"/>
  <c r="L34"/>
  <c r="K34"/>
  <c r="J34"/>
  <c r="L33"/>
  <c r="K33"/>
  <c r="J33"/>
  <c r="N30"/>
  <c r="M30"/>
  <c r="I27"/>
  <c r="H27"/>
  <c r="G27"/>
  <c r="F27"/>
  <c r="E27"/>
  <c r="D27"/>
  <c r="C27"/>
  <c r="K27" s="1"/>
  <c r="B27"/>
  <c r="L27" s="1"/>
  <c r="N26"/>
  <c r="M26"/>
  <c r="M25"/>
  <c r="N24"/>
  <c r="M24"/>
  <c r="J24"/>
  <c r="L23"/>
  <c r="K23"/>
  <c r="J23"/>
  <c r="L22"/>
  <c r="K22"/>
  <c r="J22"/>
  <c r="L21"/>
  <c r="K21"/>
  <c r="J21"/>
  <c r="L20"/>
  <c r="K20"/>
  <c r="J20"/>
  <c r="L19"/>
  <c r="K19"/>
  <c r="J19"/>
  <c r="I16"/>
  <c r="H16"/>
  <c r="G16"/>
  <c r="F16"/>
  <c r="E16"/>
  <c r="N16" s="1"/>
  <c r="D16"/>
  <c r="M16" s="1"/>
  <c r="C16"/>
  <c r="B16"/>
  <c r="N15"/>
  <c r="M15"/>
  <c r="N14"/>
  <c r="M14"/>
  <c r="N13"/>
  <c r="M13"/>
  <c r="J13"/>
  <c r="N12"/>
  <c r="M12"/>
  <c r="J12"/>
  <c r="N11"/>
  <c r="M11"/>
  <c r="L11"/>
  <c r="K11"/>
  <c r="J11"/>
  <c r="N10"/>
  <c r="M10"/>
  <c r="L10"/>
  <c r="K10"/>
  <c r="J10"/>
  <c r="N9"/>
  <c r="M9"/>
  <c r="L9"/>
  <c r="K9"/>
  <c r="J9"/>
  <c r="M8"/>
  <c r="L8"/>
  <c r="K8"/>
  <c r="J8"/>
  <c r="N7"/>
  <c r="M7"/>
  <c r="J7"/>
  <c r="N6"/>
  <c r="M6"/>
  <c r="J6"/>
  <c r="M5"/>
  <c r="J5"/>
  <c r="M4"/>
  <c r="J4"/>
  <c r="N3"/>
  <c r="M3"/>
  <c r="J3"/>
  <c r="N2"/>
  <c r="M2"/>
  <c r="J2"/>
  <c r="N139" l="1"/>
  <c r="J16"/>
  <c r="N27"/>
  <c r="N46"/>
  <c r="M60"/>
  <c r="J98"/>
  <c r="M104"/>
  <c r="N113"/>
  <c r="J122"/>
  <c r="N131"/>
  <c r="M139"/>
  <c r="L16"/>
  <c r="M27"/>
  <c r="J27"/>
  <c r="M46"/>
  <c r="L60"/>
  <c r="M76"/>
  <c r="K86"/>
  <c r="M113"/>
  <c r="L122"/>
  <c r="M131"/>
  <c r="L139"/>
  <c r="K122"/>
  <c r="K131"/>
  <c r="K139"/>
  <c r="J131"/>
  <c r="J139"/>
  <c r="J76"/>
  <c r="K113"/>
  <c r="L86"/>
  <c r="J113"/>
  <c r="L76"/>
  <c r="L98"/>
  <c r="L104"/>
  <c r="K60"/>
  <c r="J60"/>
  <c r="K46"/>
  <c r="J46"/>
  <c r="K16"/>
</calcChain>
</file>

<file path=xl/sharedStrings.xml><?xml version="1.0" encoding="utf-8"?>
<sst xmlns="http://schemas.openxmlformats.org/spreadsheetml/2006/main" count="296" uniqueCount="41">
  <si>
    <t>Basin Reserve</t>
  </si>
  <si>
    <t>Inns</t>
  </si>
  <si>
    <t>runs</t>
  </si>
  <si>
    <t>200-250</t>
  </si>
  <si>
    <t>250+</t>
  </si>
  <si>
    <t>Bat 1st</t>
  </si>
  <si>
    <t>Bat 2nd</t>
  </si>
  <si>
    <t>Balls</t>
  </si>
  <si>
    <t>wkts</t>
  </si>
  <si>
    <t>r/o</t>
  </si>
  <si>
    <t>r/wkt</t>
  </si>
  <si>
    <t>r/inns</t>
  </si>
  <si>
    <t>200/inns</t>
  </si>
  <si>
    <t>250/inns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</si>
  <si>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</si>
  <si>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</si>
  <si>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</si>
  <si>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</si>
  <si>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</si>
  <si>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</si>
  <si>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</si>
  <si>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</si>
  <si>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</si>
  <si>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</si>
  <si>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</si>
  <si>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</si>
  <si>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</si>
  <si>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</si>
  <si>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Total</t>
  </si>
  <si>
    <t>Cobham Oval</t>
  </si>
  <si>
    <t>Colin Maiden</t>
  </si>
  <si>
    <t>Hamilton</t>
  </si>
  <si>
    <t>Invercargill</t>
  </si>
  <si>
    <t>New Plymouth</t>
  </si>
  <si>
    <t>Oamaru</t>
  </si>
  <si>
    <t>Queenstown</t>
  </si>
  <si>
    <t>Rangiora</t>
  </si>
  <si>
    <t>Timaru</t>
  </si>
  <si>
    <t>University Oval</t>
  </si>
  <si>
    <t>Village Green</t>
  </si>
  <si>
    <t xml:space="preserve">Palmerston </t>
  </si>
</sst>
</file>

<file path=xl/styles.xml><?xml version="1.0" encoding="utf-8"?>
<styleSheet xmlns="http://schemas.openxmlformats.org/spreadsheetml/2006/main">
  <numFmts count="1">
    <numFmt numFmtId="165" formatCode="0.0%"/>
  </numFmts>
  <fonts count="7"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2" fontId="3" fillId="0" borderId="0" xfId="0" applyNumberFormat="1" applyFont="1"/>
    <xf numFmtId="165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3" fillId="0" borderId="0" xfId="0" applyNumberFormat="1" applyFont="1" applyBorder="1"/>
    <xf numFmtId="2" fontId="2" fillId="0" borderId="0" xfId="0" applyNumberFormat="1" applyFont="1" applyBorder="1"/>
    <xf numFmtId="2" fontId="0" fillId="0" borderId="0" xfId="0" applyNumberFormat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topLeftCell="A94" workbookViewId="0">
      <selection activeCell="AA109" sqref="AA109:AA123"/>
    </sheetView>
  </sheetViews>
  <sheetFormatPr defaultRowHeight="12.75"/>
  <cols>
    <col min="1" max="1" width="17.5" customWidth="1"/>
    <col min="2" max="2" width="5.83203125" customWidth="1"/>
    <col min="3" max="3" width="6.5" customWidth="1"/>
    <col min="4" max="4" width="7.83203125" customWidth="1"/>
    <col min="5" max="5" width="6" customWidth="1"/>
    <col min="6" max="6" width="8" customWidth="1"/>
    <col min="7" max="7" width="8.6640625" customWidth="1"/>
    <col min="8" max="8" width="7" customWidth="1"/>
    <col min="9" max="9" width="5.83203125" customWidth="1"/>
    <col min="10" max="10" width="5.33203125" customWidth="1"/>
    <col min="11" max="11" width="7.6640625" customWidth="1"/>
    <col min="12" max="12" width="7" customWidth="1"/>
    <col min="13" max="13" width="8.83203125" customWidth="1"/>
    <col min="14" max="14" width="8.5" customWidth="1"/>
    <col min="19" max="19" width="14.83203125" customWidth="1"/>
    <col min="22" max="22" width="15.6640625" customWidth="1"/>
    <col min="25" max="25" width="15.83203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7">
      <c r="A2" s="3" t="s">
        <v>14</v>
      </c>
      <c r="B2" s="4">
        <v>12</v>
      </c>
      <c r="C2" s="4">
        <v>2308</v>
      </c>
      <c r="D2" s="4">
        <v>4</v>
      </c>
      <c r="E2" s="4">
        <v>4</v>
      </c>
      <c r="F2" s="4">
        <v>3</v>
      </c>
      <c r="G2" s="4">
        <v>3</v>
      </c>
      <c r="H2" s="4">
        <v>3101</v>
      </c>
      <c r="I2" s="4">
        <v>91</v>
      </c>
      <c r="J2" s="5">
        <f t="shared" ref="J2:J13" si="0">C2/(H2/6)</f>
        <v>4.4656562399226054</v>
      </c>
      <c r="K2" s="4">
        <v>25.36</v>
      </c>
      <c r="L2" s="26">
        <v>192.33</v>
      </c>
      <c r="M2" s="6">
        <f t="shared" ref="M2:M16" si="1">(D2/B2)*1</f>
        <v>0.33333333333333331</v>
      </c>
      <c r="N2" s="6">
        <f t="shared" ref="N2:N16" si="2">(E2/B2)*1</f>
        <v>0.33333333333333331</v>
      </c>
      <c r="AA2" s="30"/>
    </row>
    <row r="3" spans="1:27">
      <c r="A3" s="3" t="s">
        <v>15</v>
      </c>
      <c r="B3" s="4">
        <v>11</v>
      </c>
      <c r="C3" s="4">
        <v>2624</v>
      </c>
      <c r="D3" s="4">
        <v>5</v>
      </c>
      <c r="E3" s="4">
        <v>3</v>
      </c>
      <c r="F3" s="4">
        <v>1</v>
      </c>
      <c r="G3" s="4">
        <v>4</v>
      </c>
      <c r="H3" s="4">
        <v>3342</v>
      </c>
      <c r="I3" s="4">
        <v>83</v>
      </c>
      <c r="J3" s="5">
        <f t="shared" si="0"/>
        <v>4.710951526032316</v>
      </c>
      <c r="K3" s="4">
        <v>30.05</v>
      </c>
      <c r="L3" s="26">
        <v>224</v>
      </c>
      <c r="M3" s="6">
        <f t="shared" si="1"/>
        <v>0.45454545454545453</v>
      </c>
      <c r="N3" s="6">
        <f t="shared" si="2"/>
        <v>0.27272727272727271</v>
      </c>
      <c r="AA3" s="30"/>
    </row>
    <row r="4" spans="1:27">
      <c r="A4" s="3" t="s">
        <v>16</v>
      </c>
      <c r="B4" s="4">
        <v>12</v>
      </c>
      <c r="C4" s="4">
        <v>2449</v>
      </c>
      <c r="D4" s="4">
        <v>8</v>
      </c>
      <c r="E4" s="4"/>
      <c r="F4" s="4">
        <v>3</v>
      </c>
      <c r="G4" s="4">
        <v>3</v>
      </c>
      <c r="H4" s="4">
        <v>3416</v>
      </c>
      <c r="I4" s="4">
        <v>95</v>
      </c>
      <c r="J4" s="5">
        <f t="shared" si="0"/>
        <v>4.3015222482435593</v>
      </c>
      <c r="K4" s="4">
        <v>25.78</v>
      </c>
      <c r="L4" s="26">
        <v>204.08</v>
      </c>
      <c r="M4" s="6">
        <f t="shared" si="1"/>
        <v>0.66666666666666663</v>
      </c>
      <c r="N4" s="6"/>
      <c r="AA4" s="30"/>
    </row>
    <row r="5" spans="1:27">
      <c r="A5" s="3" t="s">
        <v>17</v>
      </c>
      <c r="B5" s="4">
        <v>8</v>
      </c>
      <c r="C5" s="4">
        <v>1170</v>
      </c>
      <c r="D5" s="4">
        <v>2</v>
      </c>
      <c r="E5" s="4"/>
      <c r="F5" s="4">
        <v>2</v>
      </c>
      <c r="G5" s="4">
        <v>2</v>
      </c>
      <c r="H5" s="4">
        <v>1776</v>
      </c>
      <c r="I5" s="4">
        <v>61</v>
      </c>
      <c r="J5" s="5">
        <f t="shared" si="0"/>
        <v>3.9527027027027026</v>
      </c>
      <c r="K5" s="4">
        <v>19.18</v>
      </c>
      <c r="L5" s="26">
        <v>146.25</v>
      </c>
      <c r="M5" s="6">
        <f t="shared" si="1"/>
        <v>0.25</v>
      </c>
      <c r="N5" s="6"/>
      <c r="AA5" s="30"/>
    </row>
    <row r="6" spans="1:27">
      <c r="A6" s="3" t="s">
        <v>18</v>
      </c>
      <c r="B6" s="4">
        <v>8</v>
      </c>
      <c r="C6" s="4">
        <v>1592</v>
      </c>
      <c r="D6" s="4">
        <v>1</v>
      </c>
      <c r="E6" s="4">
        <v>2</v>
      </c>
      <c r="F6" s="4">
        <v>2</v>
      </c>
      <c r="G6" s="4">
        <v>2</v>
      </c>
      <c r="H6" s="4">
        <v>2079</v>
      </c>
      <c r="I6" s="4">
        <v>57</v>
      </c>
      <c r="J6" s="5">
        <f t="shared" si="0"/>
        <v>4.5945165945165947</v>
      </c>
      <c r="K6" s="4">
        <v>27.93</v>
      </c>
      <c r="L6" s="26">
        <v>199</v>
      </c>
      <c r="M6" s="6">
        <f t="shared" si="1"/>
        <v>0.125</v>
      </c>
      <c r="N6" s="6">
        <f t="shared" si="2"/>
        <v>0.25</v>
      </c>
      <c r="AA6" s="30"/>
    </row>
    <row r="7" spans="1:27">
      <c r="A7" s="3" t="s">
        <v>19</v>
      </c>
      <c r="B7" s="4">
        <v>12</v>
      </c>
      <c r="C7" s="4">
        <v>2426</v>
      </c>
      <c r="D7" s="4">
        <v>3</v>
      </c>
      <c r="E7" s="4">
        <v>4</v>
      </c>
      <c r="F7" s="4">
        <v>5</v>
      </c>
      <c r="G7" s="4">
        <v>1</v>
      </c>
      <c r="H7" s="4">
        <v>3209</v>
      </c>
      <c r="I7" s="4">
        <v>106</v>
      </c>
      <c r="J7" s="5">
        <f t="shared" si="0"/>
        <v>4.5359925210345899</v>
      </c>
      <c r="K7" s="4">
        <v>22.89</v>
      </c>
      <c r="L7" s="26">
        <v>202.17</v>
      </c>
      <c r="M7" s="6">
        <f t="shared" si="1"/>
        <v>0.25</v>
      </c>
      <c r="N7" s="6">
        <f t="shared" si="2"/>
        <v>0.33333333333333331</v>
      </c>
      <c r="AA7" s="30"/>
    </row>
    <row r="8" spans="1:27">
      <c r="A8" s="3" t="s">
        <v>20</v>
      </c>
      <c r="B8" s="4">
        <v>12</v>
      </c>
      <c r="C8" s="4">
        <v>2090</v>
      </c>
      <c r="D8" s="4">
        <v>3</v>
      </c>
      <c r="E8" s="4"/>
      <c r="F8" s="4">
        <v>2</v>
      </c>
      <c r="G8" s="4">
        <v>4</v>
      </c>
      <c r="H8" s="4">
        <v>3246</v>
      </c>
      <c r="I8" s="4">
        <v>97</v>
      </c>
      <c r="J8" s="5">
        <f t="shared" si="0"/>
        <v>3.8632162661737524</v>
      </c>
      <c r="K8" s="5">
        <f t="shared" ref="K8:K16" si="3">C8/I8</f>
        <v>21.546391752577321</v>
      </c>
      <c r="L8" s="26">
        <f t="shared" ref="L8:L16" si="4">C8/B8</f>
        <v>174.16666666666666</v>
      </c>
      <c r="M8" s="6">
        <f t="shared" si="1"/>
        <v>0.25</v>
      </c>
      <c r="N8" s="6"/>
    </row>
    <row r="9" spans="1:27">
      <c r="A9" s="3" t="s">
        <v>21</v>
      </c>
      <c r="B9" s="4">
        <v>6</v>
      </c>
      <c r="C9" s="4">
        <v>1242</v>
      </c>
      <c r="D9" s="4">
        <v>3</v>
      </c>
      <c r="E9" s="4">
        <v>1</v>
      </c>
      <c r="F9" s="4">
        <v>1</v>
      </c>
      <c r="G9" s="4">
        <v>2</v>
      </c>
      <c r="H9" s="4">
        <v>1500</v>
      </c>
      <c r="I9" s="4">
        <v>34</v>
      </c>
      <c r="J9" s="5">
        <f t="shared" si="0"/>
        <v>4.968</v>
      </c>
      <c r="K9" s="5">
        <f t="shared" si="3"/>
        <v>36.529411764705884</v>
      </c>
      <c r="L9" s="26">
        <f t="shared" si="4"/>
        <v>207</v>
      </c>
      <c r="M9" s="6">
        <f t="shared" si="1"/>
        <v>0.5</v>
      </c>
      <c r="N9" s="6">
        <f t="shared" si="2"/>
        <v>0.16666666666666666</v>
      </c>
    </row>
    <row r="10" spans="1:27">
      <c r="A10" s="3" t="s">
        <v>22</v>
      </c>
      <c r="B10" s="4">
        <v>10</v>
      </c>
      <c r="C10" s="4">
        <v>2370</v>
      </c>
      <c r="D10" s="4">
        <v>1</v>
      </c>
      <c r="E10" s="4">
        <v>6</v>
      </c>
      <c r="F10" s="4">
        <v>3</v>
      </c>
      <c r="G10" s="4">
        <v>2</v>
      </c>
      <c r="H10" s="4">
        <v>2915</v>
      </c>
      <c r="I10" s="4">
        <v>90</v>
      </c>
      <c r="J10" s="5">
        <f t="shared" si="0"/>
        <v>4.8782161234991426</v>
      </c>
      <c r="K10" s="5">
        <f t="shared" si="3"/>
        <v>26.333333333333332</v>
      </c>
      <c r="L10" s="26">
        <f t="shared" si="4"/>
        <v>237</v>
      </c>
      <c r="M10" s="6">
        <f t="shared" si="1"/>
        <v>0.1</v>
      </c>
      <c r="N10" s="6">
        <f t="shared" si="2"/>
        <v>0.6</v>
      </c>
    </row>
    <row r="11" spans="1:27">
      <c r="A11" s="3" t="s">
        <v>23</v>
      </c>
      <c r="B11" s="4">
        <v>8</v>
      </c>
      <c r="C11" s="4">
        <v>1964</v>
      </c>
      <c r="D11" s="4">
        <v>4</v>
      </c>
      <c r="E11" s="4">
        <v>4</v>
      </c>
      <c r="F11" s="4">
        <v>2</v>
      </c>
      <c r="G11" s="4">
        <v>2</v>
      </c>
      <c r="H11" s="4">
        <v>2302</v>
      </c>
      <c r="I11" s="4">
        <v>61</v>
      </c>
      <c r="J11" s="5">
        <f t="shared" si="0"/>
        <v>5.1190269331016509</v>
      </c>
      <c r="K11" s="5">
        <f t="shared" si="3"/>
        <v>32.196721311475407</v>
      </c>
      <c r="L11" s="26">
        <f t="shared" si="4"/>
        <v>245.5</v>
      </c>
      <c r="M11" s="6">
        <f t="shared" si="1"/>
        <v>0.5</v>
      </c>
      <c r="N11" s="6">
        <f t="shared" si="2"/>
        <v>0.5</v>
      </c>
      <c r="AA11" s="30"/>
    </row>
    <row r="12" spans="1:27">
      <c r="A12" s="3" t="s">
        <v>24</v>
      </c>
      <c r="B12" s="4">
        <v>10</v>
      </c>
      <c r="C12" s="4">
        <v>1895</v>
      </c>
      <c r="D12" s="4">
        <v>1</v>
      </c>
      <c r="E12" s="4">
        <v>4</v>
      </c>
      <c r="F12" s="4">
        <v>2</v>
      </c>
      <c r="G12" s="4">
        <v>3</v>
      </c>
      <c r="H12" s="4">
        <v>2240</v>
      </c>
      <c r="I12" s="4">
        <v>70</v>
      </c>
      <c r="J12" s="5">
        <f t="shared" si="0"/>
        <v>5.0758928571428577</v>
      </c>
      <c r="K12" s="5">
        <v>27.071428571428573</v>
      </c>
      <c r="L12" s="26">
        <v>189.5</v>
      </c>
      <c r="M12" s="6">
        <f t="shared" si="1"/>
        <v>0.1</v>
      </c>
      <c r="N12" s="6">
        <f t="shared" si="2"/>
        <v>0.4</v>
      </c>
      <c r="AA12" s="30"/>
    </row>
    <row r="13" spans="1:27">
      <c r="A13" s="3" t="s">
        <v>25</v>
      </c>
      <c r="B13" s="4">
        <v>8</v>
      </c>
      <c r="C13" s="4">
        <v>1933</v>
      </c>
      <c r="D13" s="4">
        <v>6</v>
      </c>
      <c r="E13" s="4">
        <v>2</v>
      </c>
      <c r="F13" s="4"/>
      <c r="G13" s="4">
        <v>4</v>
      </c>
      <c r="H13" s="4">
        <v>2270</v>
      </c>
      <c r="I13" s="4">
        <v>61</v>
      </c>
      <c r="J13" s="5">
        <f t="shared" si="0"/>
        <v>5.1092511013215862</v>
      </c>
      <c r="K13" s="5">
        <v>31.688524590163933</v>
      </c>
      <c r="L13" s="26">
        <v>241.625</v>
      </c>
      <c r="M13" s="6">
        <f>(D13/B13)*1</f>
        <v>0.75</v>
      </c>
      <c r="N13" s="6">
        <f>(E13/B13)*1</f>
        <v>0.25</v>
      </c>
      <c r="AA13" s="30"/>
    </row>
    <row r="14" spans="1:27">
      <c r="A14" s="3" t="s">
        <v>26</v>
      </c>
      <c r="B14" s="4">
        <v>10</v>
      </c>
      <c r="C14" s="4">
        <v>2389</v>
      </c>
      <c r="D14" s="4">
        <v>4</v>
      </c>
      <c r="E14" s="4">
        <v>4</v>
      </c>
      <c r="F14" s="4"/>
      <c r="G14" s="4">
        <v>5</v>
      </c>
      <c r="H14" s="4">
        <v>2867</v>
      </c>
      <c r="I14" s="4">
        <v>68</v>
      </c>
      <c r="J14" s="5">
        <v>4.9996512033484484</v>
      </c>
      <c r="K14" s="5">
        <v>35.132352941176471</v>
      </c>
      <c r="L14" s="26">
        <v>238.9</v>
      </c>
      <c r="M14" s="6">
        <f>(D14/B14)*1</f>
        <v>0.4</v>
      </c>
      <c r="N14" s="6">
        <f>(E14/B14)*1</f>
        <v>0.4</v>
      </c>
      <c r="AA14" s="30"/>
    </row>
    <row r="15" spans="1:27">
      <c r="A15" s="3" t="s">
        <v>27</v>
      </c>
      <c r="B15" s="4">
        <v>8</v>
      </c>
      <c r="C15" s="4">
        <v>1627</v>
      </c>
      <c r="D15" s="4">
        <v>4</v>
      </c>
      <c r="E15" s="4">
        <v>1</v>
      </c>
      <c r="F15" s="4">
        <v>1</v>
      </c>
      <c r="G15" s="4">
        <v>3</v>
      </c>
      <c r="H15" s="4">
        <v>2053</v>
      </c>
      <c r="I15" s="4">
        <v>55</v>
      </c>
      <c r="J15" s="5">
        <v>4.7549926936190934</v>
      </c>
      <c r="K15" s="5">
        <v>29.581818181818182</v>
      </c>
      <c r="L15" s="26">
        <v>203.375</v>
      </c>
      <c r="M15" s="6">
        <f>(D15/B15)*1</f>
        <v>0.5</v>
      </c>
      <c r="N15" s="6">
        <f>(E15/B15)*1</f>
        <v>0.125</v>
      </c>
      <c r="AA15" s="30"/>
    </row>
    <row r="16" spans="1:27">
      <c r="A16" s="1" t="s">
        <v>28</v>
      </c>
      <c r="B16" s="2">
        <f t="shared" ref="B16:I16" si="5">SUM(B2:B15)</f>
        <v>135</v>
      </c>
      <c r="C16" s="2">
        <f t="shared" si="5"/>
        <v>28079</v>
      </c>
      <c r="D16" s="2">
        <f t="shared" si="5"/>
        <v>49</v>
      </c>
      <c r="E16" s="2">
        <f t="shared" si="5"/>
        <v>35</v>
      </c>
      <c r="F16" s="2">
        <f t="shared" si="5"/>
        <v>27</v>
      </c>
      <c r="G16" s="2">
        <f t="shared" si="5"/>
        <v>40</v>
      </c>
      <c r="H16" s="2">
        <f t="shared" si="5"/>
        <v>36316</v>
      </c>
      <c r="I16" s="2">
        <f t="shared" si="5"/>
        <v>1029</v>
      </c>
      <c r="J16" s="7">
        <f>C16/(H16/6)</f>
        <v>4.6391122370305098</v>
      </c>
      <c r="K16" s="7">
        <f t="shared" si="3"/>
        <v>27.287657920310981</v>
      </c>
      <c r="L16" s="8">
        <f t="shared" si="4"/>
        <v>207.99259259259259</v>
      </c>
      <c r="M16" s="9">
        <f t="shared" si="1"/>
        <v>0.36296296296296299</v>
      </c>
      <c r="N16" s="9">
        <f t="shared" si="2"/>
        <v>0.25925925925925924</v>
      </c>
    </row>
    <row r="17" spans="1:27">
      <c r="K17" s="25"/>
      <c r="L17" s="27"/>
    </row>
    <row r="18" spans="1:27">
      <c r="A18" s="1" t="s">
        <v>29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7" t="s">
        <v>10</v>
      </c>
      <c r="L18" s="8" t="s">
        <v>11</v>
      </c>
      <c r="M18" s="2" t="s">
        <v>12</v>
      </c>
      <c r="N18" s="2" t="s">
        <v>13</v>
      </c>
    </row>
    <row r="19" spans="1:27">
      <c r="A19" s="3" t="s">
        <v>14</v>
      </c>
      <c r="B19" s="4">
        <v>2</v>
      </c>
      <c r="C19" s="4">
        <v>462</v>
      </c>
      <c r="D19" s="4">
        <v>2</v>
      </c>
      <c r="E19" s="4"/>
      <c r="F19" s="4"/>
      <c r="G19" s="4">
        <v>1</v>
      </c>
      <c r="H19" s="4">
        <v>572</v>
      </c>
      <c r="I19" s="4">
        <v>10</v>
      </c>
      <c r="J19" s="5">
        <f t="shared" ref="J19:J27" si="6">C19/(H19/6)</f>
        <v>4.8461538461538467</v>
      </c>
      <c r="K19" s="5">
        <f t="shared" ref="K19:K27" si="7">C19/I19</f>
        <v>46.2</v>
      </c>
      <c r="L19" s="26">
        <f t="shared" ref="L19:L27" si="8">C19/B19</f>
        <v>231</v>
      </c>
      <c r="M19" s="10">
        <v>1</v>
      </c>
      <c r="N19" s="4"/>
    </row>
    <row r="20" spans="1:27">
      <c r="A20" s="3" t="s">
        <v>17</v>
      </c>
      <c r="B20" s="4">
        <v>2</v>
      </c>
      <c r="C20" s="4">
        <v>562</v>
      </c>
      <c r="D20" s="4"/>
      <c r="E20" s="4">
        <v>2</v>
      </c>
      <c r="F20" s="4"/>
      <c r="G20" s="4">
        <v>1</v>
      </c>
      <c r="H20" s="4">
        <v>599</v>
      </c>
      <c r="I20" s="4">
        <v>16</v>
      </c>
      <c r="J20" s="5">
        <f t="shared" si="6"/>
        <v>5.6293823038397335</v>
      </c>
      <c r="K20" s="5">
        <f t="shared" si="7"/>
        <v>35.125</v>
      </c>
      <c r="L20" s="26">
        <f t="shared" si="8"/>
        <v>281</v>
      </c>
      <c r="M20" s="10"/>
      <c r="N20" s="10">
        <v>1</v>
      </c>
    </row>
    <row r="21" spans="1:27">
      <c r="A21" s="3" t="s">
        <v>18</v>
      </c>
      <c r="B21" s="4">
        <v>2</v>
      </c>
      <c r="C21" s="4">
        <v>269</v>
      </c>
      <c r="D21" s="4"/>
      <c r="E21" s="4"/>
      <c r="F21" s="4"/>
      <c r="G21" s="4">
        <v>1</v>
      </c>
      <c r="H21" s="4">
        <v>504</v>
      </c>
      <c r="I21" s="4">
        <v>16</v>
      </c>
      <c r="J21" s="5">
        <f t="shared" si="6"/>
        <v>3.2023809523809526</v>
      </c>
      <c r="K21" s="5">
        <f t="shared" si="7"/>
        <v>16.8125</v>
      </c>
      <c r="L21" s="26">
        <f t="shared" si="8"/>
        <v>134.5</v>
      </c>
      <c r="M21" s="11"/>
      <c r="N21" s="2"/>
      <c r="AA21" s="4"/>
    </row>
    <row r="22" spans="1:27">
      <c r="A22" s="3" t="s">
        <v>19</v>
      </c>
      <c r="B22" s="4">
        <v>2</v>
      </c>
      <c r="C22" s="4">
        <v>239</v>
      </c>
      <c r="D22" s="4"/>
      <c r="E22" s="4"/>
      <c r="F22" s="4"/>
      <c r="G22" s="4">
        <v>1</v>
      </c>
      <c r="H22" s="4">
        <v>439</v>
      </c>
      <c r="I22" s="4">
        <v>18</v>
      </c>
      <c r="J22" s="5">
        <f t="shared" si="6"/>
        <v>3.2665148063781317</v>
      </c>
      <c r="K22" s="5">
        <f t="shared" si="7"/>
        <v>13.277777777777779</v>
      </c>
      <c r="L22" s="26">
        <f t="shared" si="8"/>
        <v>119.5</v>
      </c>
      <c r="M22" s="11"/>
      <c r="N22" s="2"/>
      <c r="AA22" s="4"/>
    </row>
    <row r="23" spans="1:27">
      <c r="A23" s="3" t="s">
        <v>24</v>
      </c>
      <c r="B23" s="4">
        <v>2</v>
      </c>
      <c r="C23" s="4">
        <v>460</v>
      </c>
      <c r="D23" s="4">
        <v>2</v>
      </c>
      <c r="E23" s="4"/>
      <c r="F23" s="4"/>
      <c r="G23" s="4">
        <v>1</v>
      </c>
      <c r="H23" s="4">
        <v>581</v>
      </c>
      <c r="I23" s="4">
        <v>12</v>
      </c>
      <c r="J23" s="5">
        <f t="shared" si="6"/>
        <v>4.7504302925989679</v>
      </c>
      <c r="K23" s="5">
        <f t="shared" si="7"/>
        <v>38.333333333333336</v>
      </c>
      <c r="L23" s="26">
        <f t="shared" si="8"/>
        <v>230</v>
      </c>
      <c r="M23" s="10">
        <v>1</v>
      </c>
      <c r="N23" s="2"/>
      <c r="AA23" s="4"/>
    </row>
    <row r="24" spans="1:27">
      <c r="A24" s="3" t="s">
        <v>25</v>
      </c>
      <c r="B24" s="4">
        <v>4</v>
      </c>
      <c r="C24" s="4">
        <v>902</v>
      </c>
      <c r="D24" s="4">
        <v>2</v>
      </c>
      <c r="E24" s="4">
        <v>1</v>
      </c>
      <c r="F24" s="4">
        <v>2</v>
      </c>
      <c r="G24" s="4"/>
      <c r="H24" s="4">
        <v>1143</v>
      </c>
      <c r="I24" s="4">
        <v>34</v>
      </c>
      <c r="J24" s="5">
        <f t="shared" si="6"/>
        <v>4.7349081364829395</v>
      </c>
      <c r="K24" s="5">
        <v>26.529411764705884</v>
      </c>
      <c r="L24" s="26">
        <v>225.5</v>
      </c>
      <c r="M24" s="6">
        <f>(D24/B24)*1</f>
        <v>0.5</v>
      </c>
      <c r="N24" s="6">
        <f>(E24/B24)*1</f>
        <v>0.25</v>
      </c>
      <c r="AA24" s="4"/>
    </row>
    <row r="25" spans="1:27">
      <c r="A25" s="3" t="s">
        <v>26</v>
      </c>
      <c r="B25" s="4">
        <v>6</v>
      </c>
      <c r="C25" s="4">
        <v>1245</v>
      </c>
      <c r="D25" s="4">
        <v>4</v>
      </c>
      <c r="E25" s="4"/>
      <c r="F25" s="4"/>
      <c r="G25" s="4">
        <v>3</v>
      </c>
      <c r="H25" s="4">
        <v>1676</v>
      </c>
      <c r="I25" s="4">
        <v>45</v>
      </c>
      <c r="J25" s="5">
        <v>4.457040572792363</v>
      </c>
      <c r="K25" s="5">
        <v>27.666666666666668</v>
      </c>
      <c r="L25" s="26">
        <v>207.5</v>
      </c>
      <c r="M25" s="6">
        <f>(D25/B25)*1</f>
        <v>0.66666666666666663</v>
      </c>
      <c r="N25" s="6"/>
      <c r="AA25" s="4"/>
    </row>
    <row r="26" spans="1:27">
      <c r="A26" s="3" t="s">
        <v>27</v>
      </c>
      <c r="B26" s="4">
        <v>6</v>
      </c>
      <c r="C26" s="4">
        <v>1445</v>
      </c>
      <c r="D26" s="4">
        <v>5</v>
      </c>
      <c r="E26" s="4">
        <v>1</v>
      </c>
      <c r="F26" s="4">
        <v>1</v>
      </c>
      <c r="G26" s="4">
        <v>2</v>
      </c>
      <c r="H26" s="4">
        <v>1749</v>
      </c>
      <c r="I26" s="4">
        <v>51</v>
      </c>
      <c r="J26" s="5">
        <v>4.957118353344768</v>
      </c>
      <c r="K26" s="5">
        <v>28.333333333333332</v>
      </c>
      <c r="L26" s="26">
        <v>240.83333333333334</v>
      </c>
      <c r="M26" s="6">
        <f>(D26/B26)*1</f>
        <v>0.83333333333333337</v>
      </c>
      <c r="N26" s="6">
        <f>(E26/B26)*1</f>
        <v>0.16666666666666666</v>
      </c>
      <c r="AA26" s="4"/>
    </row>
    <row r="27" spans="1:27">
      <c r="A27" s="1" t="s">
        <v>28</v>
      </c>
      <c r="B27" s="2">
        <f t="shared" ref="B27:I27" si="9">SUM(B19:B26)</f>
        <v>26</v>
      </c>
      <c r="C27" s="2">
        <f t="shared" si="9"/>
        <v>5584</v>
      </c>
      <c r="D27" s="2">
        <f t="shared" si="9"/>
        <v>15</v>
      </c>
      <c r="E27" s="2">
        <f t="shared" si="9"/>
        <v>4</v>
      </c>
      <c r="F27" s="2">
        <f t="shared" si="9"/>
        <v>3</v>
      </c>
      <c r="G27" s="2">
        <f t="shared" si="9"/>
        <v>10</v>
      </c>
      <c r="H27" s="2">
        <f t="shared" si="9"/>
        <v>7263</v>
      </c>
      <c r="I27" s="2">
        <f t="shared" si="9"/>
        <v>202</v>
      </c>
      <c r="J27" s="7">
        <f t="shared" si="6"/>
        <v>4.6129698471705911</v>
      </c>
      <c r="K27" s="7">
        <f t="shared" si="7"/>
        <v>27.643564356435643</v>
      </c>
      <c r="L27" s="8">
        <f t="shared" si="8"/>
        <v>214.76923076923077</v>
      </c>
      <c r="M27" s="9">
        <f>(D27/B27)*1</f>
        <v>0.57692307692307687</v>
      </c>
      <c r="N27" s="9">
        <f>(E27/B27)*1</f>
        <v>0.15384615384615385</v>
      </c>
      <c r="AA27" s="4"/>
    </row>
    <row r="28" spans="1:27">
      <c r="A28" s="1"/>
      <c r="B28" s="2"/>
      <c r="C28" s="2"/>
      <c r="D28" s="2"/>
      <c r="E28" s="2"/>
      <c r="F28" s="2"/>
      <c r="G28" s="2"/>
      <c r="H28" s="2"/>
      <c r="I28" s="2"/>
      <c r="J28" s="7"/>
      <c r="K28" s="7"/>
      <c r="L28" s="8"/>
      <c r="M28" s="9"/>
      <c r="N28" s="9"/>
      <c r="AA28" s="4"/>
    </row>
    <row r="29" spans="1:27">
      <c r="A29" s="1" t="s">
        <v>30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7" t="s">
        <v>10</v>
      </c>
      <c r="L29" s="8" t="s">
        <v>11</v>
      </c>
      <c r="M29" s="2" t="s">
        <v>12</v>
      </c>
      <c r="N29" s="2" t="s">
        <v>13</v>
      </c>
      <c r="AA29" s="4"/>
    </row>
    <row r="30" spans="1:27">
      <c r="A30" s="3" t="s">
        <v>27</v>
      </c>
      <c r="B30" s="2">
        <v>12</v>
      </c>
      <c r="C30" s="4">
        <v>2810</v>
      </c>
      <c r="D30" s="4">
        <v>2</v>
      </c>
      <c r="E30" s="4">
        <v>7</v>
      </c>
      <c r="F30" s="4">
        <v>3</v>
      </c>
      <c r="G30" s="4">
        <v>2</v>
      </c>
      <c r="H30" s="4">
        <v>3255</v>
      </c>
      <c r="I30" s="4">
        <v>97</v>
      </c>
      <c r="J30" s="5">
        <v>5.1797235023041477</v>
      </c>
      <c r="K30" s="5">
        <v>28.969072164948454</v>
      </c>
      <c r="L30" s="26">
        <v>234.16666666666666</v>
      </c>
      <c r="M30" s="6">
        <f>(D30/B30)*1</f>
        <v>0.16666666666666666</v>
      </c>
      <c r="N30" s="6">
        <f>(E30/B30)*1</f>
        <v>0.58333333333333337</v>
      </c>
    </row>
    <row r="31" spans="1:27">
      <c r="L31" s="27"/>
    </row>
    <row r="32" spans="1:27">
      <c r="A32" s="1" t="s">
        <v>31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8" t="s">
        <v>11</v>
      </c>
      <c r="M32" s="2" t="s">
        <v>12</v>
      </c>
      <c r="N32" s="2" t="s">
        <v>13</v>
      </c>
    </row>
    <row r="33" spans="1:14">
      <c r="A33" s="3" t="s">
        <v>14</v>
      </c>
      <c r="B33" s="4">
        <v>2</v>
      </c>
      <c r="C33" s="4">
        <v>406</v>
      </c>
      <c r="D33" s="4">
        <v>2</v>
      </c>
      <c r="E33" s="4"/>
      <c r="F33" s="4"/>
      <c r="G33" s="4">
        <v>1</v>
      </c>
      <c r="H33" s="4">
        <v>585</v>
      </c>
      <c r="I33" s="4">
        <v>19</v>
      </c>
      <c r="J33" s="5">
        <f t="shared" ref="J33:J46" si="10">C33/(H33/6)</f>
        <v>4.1641025641025644</v>
      </c>
      <c r="K33" s="5">
        <f t="shared" ref="K33:K46" si="11">C33/I33</f>
        <v>21.368421052631579</v>
      </c>
      <c r="L33" s="26">
        <f t="shared" ref="L33:L46" si="12">C33/B33</f>
        <v>203</v>
      </c>
      <c r="M33" s="10">
        <v>1</v>
      </c>
      <c r="N33" s="4"/>
    </row>
    <row r="34" spans="1:14">
      <c r="A34" s="3" t="s">
        <v>15</v>
      </c>
      <c r="B34" s="4">
        <v>6</v>
      </c>
      <c r="C34" s="4">
        <v>1019</v>
      </c>
      <c r="D34" s="4">
        <v>1</v>
      </c>
      <c r="E34" s="4">
        <v>1</v>
      </c>
      <c r="F34" s="4">
        <v>2</v>
      </c>
      <c r="G34" s="4">
        <v>1</v>
      </c>
      <c r="H34" s="4">
        <v>1506</v>
      </c>
      <c r="I34" s="4">
        <v>53</v>
      </c>
      <c r="J34" s="5">
        <f t="shared" si="10"/>
        <v>4.0597609561752988</v>
      </c>
      <c r="K34" s="5">
        <f t="shared" si="11"/>
        <v>19.226415094339622</v>
      </c>
      <c r="L34" s="26">
        <f t="shared" si="12"/>
        <v>169.83333333333334</v>
      </c>
      <c r="M34" s="6">
        <v>0.16600000000000001</v>
      </c>
      <c r="N34" s="6">
        <v>0.16600000000000001</v>
      </c>
    </row>
    <row r="35" spans="1:14">
      <c r="A35" s="3" t="s">
        <v>16</v>
      </c>
      <c r="B35" s="4">
        <v>6</v>
      </c>
      <c r="C35" s="4">
        <v>1306</v>
      </c>
      <c r="D35" s="4">
        <v>4</v>
      </c>
      <c r="E35" s="4">
        <v>1</v>
      </c>
      <c r="F35" s="4">
        <v>3</v>
      </c>
      <c r="G35" s="4"/>
      <c r="H35" s="4">
        <v>1644</v>
      </c>
      <c r="I35" s="4">
        <v>53</v>
      </c>
      <c r="J35" s="5">
        <f t="shared" si="10"/>
        <v>4.7664233576642339</v>
      </c>
      <c r="K35" s="5">
        <f t="shared" si="11"/>
        <v>24.641509433962263</v>
      </c>
      <c r="L35" s="26">
        <f t="shared" si="12"/>
        <v>217.66666666666666</v>
      </c>
      <c r="M35" s="6">
        <v>0.66600000000000004</v>
      </c>
      <c r="N35" s="6">
        <v>0.16600000000000001</v>
      </c>
    </row>
    <row r="36" spans="1:14">
      <c r="A36" s="3" t="s">
        <v>17</v>
      </c>
      <c r="B36" s="4">
        <v>4</v>
      </c>
      <c r="C36" s="4">
        <v>809</v>
      </c>
      <c r="D36" s="4">
        <v>1</v>
      </c>
      <c r="E36" s="4"/>
      <c r="F36" s="4">
        <v>1</v>
      </c>
      <c r="G36" s="4">
        <v>1</v>
      </c>
      <c r="H36" s="4">
        <v>1158</v>
      </c>
      <c r="I36" s="4">
        <v>30</v>
      </c>
      <c r="J36" s="5">
        <f t="shared" si="10"/>
        <v>4.1917098445595853</v>
      </c>
      <c r="K36" s="5">
        <f t="shared" si="11"/>
        <v>26.966666666666665</v>
      </c>
      <c r="L36" s="26">
        <f t="shared" si="12"/>
        <v>202.25</v>
      </c>
      <c r="M36" s="10">
        <v>0.25</v>
      </c>
      <c r="N36" s="4"/>
    </row>
    <row r="37" spans="1:14">
      <c r="A37" s="3" t="s">
        <v>18</v>
      </c>
      <c r="B37" s="4">
        <v>4</v>
      </c>
      <c r="C37" s="4">
        <v>770</v>
      </c>
      <c r="D37" s="4">
        <v>1</v>
      </c>
      <c r="E37" s="4"/>
      <c r="F37" s="4">
        <v>1</v>
      </c>
      <c r="G37" s="4">
        <v>1</v>
      </c>
      <c r="H37" s="4">
        <v>1080</v>
      </c>
      <c r="I37" s="4">
        <v>32</v>
      </c>
      <c r="J37" s="5">
        <f t="shared" si="10"/>
        <v>4.2777777777777777</v>
      </c>
      <c r="K37" s="5">
        <f t="shared" si="11"/>
        <v>24.0625</v>
      </c>
      <c r="L37" s="26">
        <f t="shared" si="12"/>
        <v>192.5</v>
      </c>
      <c r="M37" s="10">
        <v>0.25</v>
      </c>
      <c r="N37" s="4"/>
    </row>
    <row r="38" spans="1:14">
      <c r="A38" s="3" t="s">
        <v>19</v>
      </c>
      <c r="B38" s="4">
        <v>5</v>
      </c>
      <c r="C38" s="4">
        <v>1008</v>
      </c>
      <c r="D38" s="4">
        <v>2</v>
      </c>
      <c r="E38" s="4">
        <v>1</v>
      </c>
      <c r="F38" s="4">
        <v>1</v>
      </c>
      <c r="G38" s="4">
        <v>1</v>
      </c>
      <c r="H38" s="4">
        <v>1386</v>
      </c>
      <c r="I38" s="4">
        <v>41</v>
      </c>
      <c r="J38" s="5">
        <f t="shared" si="10"/>
        <v>4.3636363636363633</v>
      </c>
      <c r="K38" s="5">
        <f t="shared" si="11"/>
        <v>24.585365853658537</v>
      </c>
      <c r="L38" s="26">
        <f t="shared" si="12"/>
        <v>201.6</v>
      </c>
      <c r="M38" s="10">
        <v>0.4</v>
      </c>
      <c r="N38" s="6">
        <v>0.2</v>
      </c>
    </row>
    <row r="39" spans="1:14">
      <c r="A39" s="3" t="s">
        <v>20</v>
      </c>
      <c r="B39" s="4">
        <v>6</v>
      </c>
      <c r="C39" s="4">
        <v>1218</v>
      </c>
      <c r="D39" s="4">
        <v>3</v>
      </c>
      <c r="E39" s="4">
        <v>1</v>
      </c>
      <c r="F39" s="4">
        <v>2</v>
      </c>
      <c r="G39" s="4">
        <v>1</v>
      </c>
      <c r="H39" s="4">
        <v>1530</v>
      </c>
      <c r="I39" s="4">
        <v>51</v>
      </c>
      <c r="J39" s="5">
        <f t="shared" si="10"/>
        <v>4.776470588235294</v>
      </c>
      <c r="K39" s="5">
        <f t="shared" si="11"/>
        <v>23.882352941176471</v>
      </c>
      <c r="L39" s="26">
        <f t="shared" si="12"/>
        <v>203</v>
      </c>
      <c r="M39" s="10">
        <v>0.5</v>
      </c>
      <c r="N39" s="6">
        <v>0.16600000000000001</v>
      </c>
    </row>
    <row r="40" spans="1:14">
      <c r="A40" s="3" t="s">
        <v>21</v>
      </c>
      <c r="B40" s="4">
        <v>6</v>
      </c>
      <c r="C40" s="4">
        <v>1251</v>
      </c>
      <c r="D40" s="4">
        <v>2</v>
      </c>
      <c r="E40" s="4">
        <v>1</v>
      </c>
      <c r="F40" s="4">
        <v>2</v>
      </c>
      <c r="G40" s="4">
        <v>1</v>
      </c>
      <c r="H40" s="4">
        <v>1763</v>
      </c>
      <c r="I40" s="4">
        <v>55</v>
      </c>
      <c r="J40" s="5">
        <f t="shared" si="10"/>
        <v>4.2575155984117981</v>
      </c>
      <c r="K40" s="5">
        <f t="shared" si="11"/>
        <v>22.745454545454546</v>
      </c>
      <c r="L40" s="26">
        <f t="shared" si="12"/>
        <v>208.5</v>
      </c>
      <c r="M40" s="10">
        <v>0.33300000000000002</v>
      </c>
      <c r="N40" s="6">
        <v>0.16600000000000001</v>
      </c>
    </row>
    <row r="41" spans="1:14">
      <c r="A41" s="3" t="s">
        <v>23</v>
      </c>
      <c r="B41" s="4">
        <v>6</v>
      </c>
      <c r="C41" s="4">
        <v>1551</v>
      </c>
      <c r="D41" s="4"/>
      <c r="E41" s="4">
        <v>5</v>
      </c>
      <c r="F41" s="4">
        <v>1</v>
      </c>
      <c r="G41" s="4">
        <v>1</v>
      </c>
      <c r="H41" s="4">
        <v>1760</v>
      </c>
      <c r="I41" s="4">
        <v>45</v>
      </c>
      <c r="J41" s="5">
        <f t="shared" si="10"/>
        <v>5.2875000000000005</v>
      </c>
      <c r="K41" s="5">
        <v>34.466666666666669</v>
      </c>
      <c r="L41" s="26">
        <v>258.5</v>
      </c>
      <c r="M41" s="10"/>
      <c r="N41" s="6">
        <v>0.83330000000000004</v>
      </c>
    </row>
    <row r="42" spans="1:14">
      <c r="A42" s="3" t="s">
        <v>24</v>
      </c>
      <c r="B42" s="4">
        <v>4</v>
      </c>
      <c r="C42" s="4">
        <v>953</v>
      </c>
      <c r="D42" s="4">
        <v>3</v>
      </c>
      <c r="E42" s="4">
        <v>1</v>
      </c>
      <c r="F42" s="4">
        <v>1</v>
      </c>
      <c r="G42" s="4">
        <v>1</v>
      </c>
      <c r="H42" s="4">
        <v>1135</v>
      </c>
      <c r="I42" s="4">
        <v>31</v>
      </c>
      <c r="J42" s="5">
        <f t="shared" si="10"/>
        <v>5.0378854625550664</v>
      </c>
      <c r="K42" s="5">
        <v>30.741935483870968</v>
      </c>
      <c r="L42" s="26">
        <v>238.25</v>
      </c>
      <c r="M42" s="6">
        <f>(D42/B42)*1</f>
        <v>0.75</v>
      </c>
      <c r="N42" s="6">
        <f>(E42/B42)*1</f>
        <v>0.25</v>
      </c>
    </row>
    <row r="43" spans="1:14">
      <c r="A43" s="3" t="s">
        <v>25</v>
      </c>
      <c r="B43" s="4">
        <v>6</v>
      </c>
      <c r="C43" s="4">
        <v>1551</v>
      </c>
      <c r="D43" s="4">
        <v>2</v>
      </c>
      <c r="E43" s="4">
        <v>4</v>
      </c>
      <c r="F43" s="4">
        <v>2</v>
      </c>
      <c r="G43" s="4">
        <v>1</v>
      </c>
      <c r="H43" s="4">
        <v>1779</v>
      </c>
      <c r="I43" s="4">
        <v>42</v>
      </c>
      <c r="J43" s="5">
        <v>5.23</v>
      </c>
      <c r="K43" s="5">
        <v>36.928571428571431</v>
      </c>
      <c r="L43" s="26">
        <v>258.5</v>
      </c>
      <c r="M43" s="6">
        <f>(D43/B43)*1</f>
        <v>0.33333333333333331</v>
      </c>
      <c r="N43" s="6">
        <f>(E43/B43)*1</f>
        <v>0.66666666666666663</v>
      </c>
    </row>
    <row r="44" spans="1:14">
      <c r="A44" s="3" t="s">
        <v>26</v>
      </c>
      <c r="B44" s="4">
        <v>6</v>
      </c>
      <c r="C44" s="4">
        <v>1365</v>
      </c>
      <c r="D44" s="4">
        <v>1</v>
      </c>
      <c r="E44" s="4">
        <v>2</v>
      </c>
      <c r="F44" s="4">
        <v>2</v>
      </c>
      <c r="G44" s="4">
        <v>1</v>
      </c>
      <c r="H44" s="4">
        <v>1568</v>
      </c>
      <c r="I44" s="4">
        <v>44</v>
      </c>
      <c r="J44" s="5">
        <v>5.2232142857142865</v>
      </c>
      <c r="K44" s="5">
        <v>31.022727272727273</v>
      </c>
      <c r="L44" s="26">
        <v>227.5</v>
      </c>
      <c r="M44" s="6">
        <f>(D44/B44)*1</f>
        <v>0.16666666666666666</v>
      </c>
      <c r="N44" s="6">
        <f>(E44/B44)*1</f>
        <v>0.33333333333333331</v>
      </c>
    </row>
    <row r="45" spans="1:14">
      <c r="A45" s="3" t="s">
        <v>27</v>
      </c>
      <c r="B45" s="4">
        <v>4</v>
      </c>
      <c r="C45" s="4">
        <v>929</v>
      </c>
      <c r="D45" s="4">
        <v>1</v>
      </c>
      <c r="E45" s="4">
        <v>2</v>
      </c>
      <c r="F45" s="4">
        <v>1</v>
      </c>
      <c r="G45" s="4">
        <v>1</v>
      </c>
      <c r="H45" s="4">
        <v>1102</v>
      </c>
      <c r="I45" s="4">
        <v>30</v>
      </c>
      <c r="J45" s="5">
        <v>5.0580762250453724</v>
      </c>
      <c r="K45" s="4">
        <v>30.966666666666665</v>
      </c>
      <c r="L45" s="26">
        <v>232.25</v>
      </c>
      <c r="M45" s="6">
        <f>(D45/B45)*1</f>
        <v>0.25</v>
      </c>
      <c r="N45" s="6">
        <f>(E45/B45)*1</f>
        <v>0.5</v>
      </c>
    </row>
    <row r="46" spans="1:14">
      <c r="A46" s="1" t="s">
        <v>28</v>
      </c>
      <c r="B46" s="2">
        <f t="shared" ref="B46:I46" si="13">SUM(B33:B45)</f>
        <v>65</v>
      </c>
      <c r="C46" s="2">
        <f t="shared" si="13"/>
        <v>14136</v>
      </c>
      <c r="D46" s="2">
        <f t="shared" si="13"/>
        <v>23</v>
      </c>
      <c r="E46" s="2">
        <f t="shared" si="13"/>
        <v>19</v>
      </c>
      <c r="F46" s="2">
        <f t="shared" si="13"/>
        <v>19</v>
      </c>
      <c r="G46" s="2">
        <f t="shared" si="13"/>
        <v>12</v>
      </c>
      <c r="H46" s="2">
        <f t="shared" si="13"/>
        <v>17996</v>
      </c>
      <c r="I46" s="2">
        <f t="shared" si="13"/>
        <v>526</v>
      </c>
      <c r="J46" s="7">
        <f t="shared" si="10"/>
        <v>4.71304734385419</v>
      </c>
      <c r="K46" s="7">
        <f t="shared" si="11"/>
        <v>26.874524714828897</v>
      </c>
      <c r="L46" s="8">
        <f t="shared" si="12"/>
        <v>217.47692307692307</v>
      </c>
      <c r="M46" s="9">
        <f>(D46/B46)*1</f>
        <v>0.35384615384615387</v>
      </c>
      <c r="N46" s="9">
        <f>(E46/B46)*1</f>
        <v>0.29230769230769232</v>
      </c>
    </row>
    <row r="47" spans="1:14">
      <c r="L47" s="27"/>
    </row>
    <row r="48" spans="1:14">
      <c r="A48" s="1" t="s">
        <v>32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8" t="s">
        <v>11</v>
      </c>
      <c r="M48" s="2" t="s">
        <v>12</v>
      </c>
      <c r="N48" s="2" t="s">
        <v>13</v>
      </c>
    </row>
    <row r="49" spans="1:14">
      <c r="A49" s="3" t="s">
        <v>16</v>
      </c>
      <c r="B49" s="4">
        <v>2</v>
      </c>
      <c r="C49" s="4">
        <v>445</v>
      </c>
      <c r="D49" s="4">
        <v>2</v>
      </c>
      <c r="E49" s="4"/>
      <c r="F49" s="4">
        <v>1</v>
      </c>
      <c r="G49" s="4"/>
      <c r="H49" s="4">
        <v>600</v>
      </c>
      <c r="I49" s="4">
        <v>15</v>
      </c>
      <c r="J49" s="5">
        <f t="shared" ref="J49:J60" si="14">C49/(H49/6)</f>
        <v>4.45</v>
      </c>
      <c r="K49" s="5">
        <f t="shared" ref="K49:K59" si="15">C49/I49</f>
        <v>29.666666666666668</v>
      </c>
      <c r="L49" s="26">
        <f t="shared" ref="L49:L59" si="16">C49/B49</f>
        <v>222.5</v>
      </c>
      <c r="M49" s="6">
        <v>1</v>
      </c>
      <c r="N49" s="6"/>
    </row>
    <row r="50" spans="1:14">
      <c r="A50" s="3" t="s">
        <v>17</v>
      </c>
      <c r="B50" s="4">
        <v>2</v>
      </c>
      <c r="C50" s="4">
        <v>437</v>
      </c>
      <c r="D50" s="4"/>
      <c r="E50" s="4">
        <v>1</v>
      </c>
      <c r="F50" s="4">
        <v>1</v>
      </c>
      <c r="G50" s="4"/>
      <c r="H50" s="4">
        <v>578</v>
      </c>
      <c r="I50" s="4">
        <v>17</v>
      </c>
      <c r="J50" s="5">
        <f t="shared" si="14"/>
        <v>4.5363321799307963</v>
      </c>
      <c r="K50" s="5">
        <f t="shared" si="15"/>
        <v>25.705882352941178</v>
      </c>
      <c r="L50" s="26">
        <f t="shared" si="16"/>
        <v>218.5</v>
      </c>
      <c r="M50" s="6"/>
      <c r="N50" s="6">
        <v>0.5</v>
      </c>
    </row>
    <row r="51" spans="1:14">
      <c r="A51" s="3" t="s">
        <v>18</v>
      </c>
      <c r="B51" s="4">
        <v>2</v>
      </c>
      <c r="C51" s="4">
        <v>135</v>
      </c>
      <c r="D51" s="4"/>
      <c r="E51" s="4"/>
      <c r="F51" s="4"/>
      <c r="G51" s="4">
        <v>1</v>
      </c>
      <c r="H51" s="4">
        <v>283</v>
      </c>
      <c r="I51" s="4">
        <v>13</v>
      </c>
      <c r="J51" s="5">
        <f t="shared" si="14"/>
        <v>2.8621908127208484</v>
      </c>
      <c r="K51" s="5">
        <f t="shared" si="15"/>
        <v>10.384615384615385</v>
      </c>
      <c r="L51" s="26">
        <f t="shared" si="16"/>
        <v>67.5</v>
      </c>
      <c r="M51" s="6"/>
      <c r="N51" s="6"/>
    </row>
    <row r="52" spans="1:14">
      <c r="A52" s="3" t="s">
        <v>19</v>
      </c>
      <c r="B52" s="4">
        <v>2</v>
      </c>
      <c r="C52" s="4">
        <v>385</v>
      </c>
      <c r="D52" s="4">
        <v>1</v>
      </c>
      <c r="E52" s="4"/>
      <c r="F52" s="4">
        <v>1</v>
      </c>
      <c r="G52" s="4"/>
      <c r="H52" s="4">
        <v>528</v>
      </c>
      <c r="I52" s="4">
        <v>16</v>
      </c>
      <c r="J52" s="5">
        <f t="shared" si="14"/>
        <v>4.375</v>
      </c>
      <c r="K52" s="5">
        <f t="shared" si="15"/>
        <v>24.0625</v>
      </c>
      <c r="L52" s="26">
        <f t="shared" si="16"/>
        <v>192.5</v>
      </c>
      <c r="M52" s="6">
        <v>0.5</v>
      </c>
      <c r="N52" s="6"/>
    </row>
    <row r="53" spans="1:14">
      <c r="A53" s="3" t="s">
        <v>20</v>
      </c>
      <c r="B53" s="4">
        <v>2</v>
      </c>
      <c r="C53" s="4">
        <v>347</v>
      </c>
      <c r="D53" s="4">
        <v>1</v>
      </c>
      <c r="E53" s="4"/>
      <c r="F53" s="4">
        <v>1</v>
      </c>
      <c r="G53" s="4"/>
      <c r="H53" s="4">
        <v>553</v>
      </c>
      <c r="I53" s="4">
        <v>20</v>
      </c>
      <c r="J53" s="5">
        <f t="shared" si="14"/>
        <v>3.7649186256781193</v>
      </c>
      <c r="K53" s="5">
        <f t="shared" si="15"/>
        <v>17.350000000000001</v>
      </c>
      <c r="L53" s="26">
        <f t="shared" si="16"/>
        <v>173.5</v>
      </c>
      <c r="M53" s="6">
        <v>0.5</v>
      </c>
      <c r="N53" s="6"/>
    </row>
    <row r="54" spans="1:14">
      <c r="A54" s="3" t="s">
        <v>21</v>
      </c>
      <c r="B54" s="4">
        <v>2</v>
      </c>
      <c r="C54" s="4">
        <v>397</v>
      </c>
      <c r="D54" s="4"/>
      <c r="E54" s="4"/>
      <c r="F54" s="4"/>
      <c r="G54" s="4">
        <v>1</v>
      </c>
      <c r="H54" s="4">
        <v>595</v>
      </c>
      <c r="I54" s="4">
        <v>19</v>
      </c>
      <c r="J54" s="5">
        <f t="shared" si="14"/>
        <v>4.0033613445378151</v>
      </c>
      <c r="K54" s="5">
        <f t="shared" si="15"/>
        <v>20.894736842105264</v>
      </c>
      <c r="L54" s="26">
        <f t="shared" si="16"/>
        <v>198.5</v>
      </c>
      <c r="M54" s="6"/>
      <c r="N54" s="6"/>
    </row>
    <row r="55" spans="1:14">
      <c r="A55" s="3" t="s">
        <v>22</v>
      </c>
      <c r="B55" s="4">
        <v>2</v>
      </c>
      <c r="C55" s="4">
        <v>328</v>
      </c>
      <c r="D55" s="4"/>
      <c r="E55" s="4">
        <v>1</v>
      </c>
      <c r="F55" s="4">
        <v>1</v>
      </c>
      <c r="G55" s="4"/>
      <c r="H55" s="4">
        <v>433</v>
      </c>
      <c r="I55" s="4">
        <v>15</v>
      </c>
      <c r="J55" s="5">
        <f t="shared" si="14"/>
        <v>4.5450346420323324</v>
      </c>
      <c r="K55" s="5">
        <f t="shared" si="15"/>
        <v>21.866666666666667</v>
      </c>
      <c r="L55" s="26">
        <f t="shared" si="16"/>
        <v>164</v>
      </c>
      <c r="M55" s="6"/>
      <c r="N55" s="6">
        <f>(E55/B55)*1</f>
        <v>0.5</v>
      </c>
    </row>
    <row r="56" spans="1:14">
      <c r="A56" s="3" t="s">
        <v>24</v>
      </c>
      <c r="B56" s="4">
        <v>2</v>
      </c>
      <c r="C56" s="4">
        <v>442</v>
      </c>
      <c r="D56" s="4">
        <v>2</v>
      </c>
      <c r="E56" s="4"/>
      <c r="F56" s="4">
        <v>1</v>
      </c>
      <c r="G56" s="4"/>
      <c r="H56" s="4">
        <v>596</v>
      </c>
      <c r="I56" s="4">
        <v>19</v>
      </c>
      <c r="J56" s="5">
        <f t="shared" si="14"/>
        <v>4.4496644295302019</v>
      </c>
      <c r="K56" s="5">
        <f t="shared" si="15"/>
        <v>23.263157894736842</v>
      </c>
      <c r="L56" s="26">
        <f t="shared" si="16"/>
        <v>221</v>
      </c>
      <c r="M56" s="6">
        <f>(D56/B56)*1</f>
        <v>1</v>
      </c>
      <c r="N56" s="6"/>
    </row>
    <row r="57" spans="1:14">
      <c r="A57" s="3" t="s">
        <v>25</v>
      </c>
      <c r="B57" s="4">
        <v>2</v>
      </c>
      <c r="C57" s="4">
        <v>488</v>
      </c>
      <c r="D57" s="4">
        <v>2</v>
      </c>
      <c r="E57" s="4"/>
      <c r="F57" s="4">
        <v>1</v>
      </c>
      <c r="G57" s="4"/>
      <c r="H57" s="4">
        <v>596</v>
      </c>
      <c r="I57" s="4">
        <v>18</v>
      </c>
      <c r="J57" s="5">
        <f t="shared" si="14"/>
        <v>4.9127516778523495</v>
      </c>
      <c r="K57" s="5">
        <f t="shared" si="15"/>
        <v>27.111111111111111</v>
      </c>
      <c r="L57" s="26">
        <f t="shared" si="16"/>
        <v>244</v>
      </c>
      <c r="M57" s="6">
        <v>1</v>
      </c>
      <c r="N57" s="6"/>
    </row>
    <row r="58" spans="1:14">
      <c r="A58" s="3" t="s">
        <v>26</v>
      </c>
      <c r="B58" s="4">
        <v>2</v>
      </c>
      <c r="C58" s="4">
        <v>489</v>
      </c>
      <c r="D58" s="4">
        <v>2</v>
      </c>
      <c r="E58" s="4"/>
      <c r="F58" s="4"/>
      <c r="G58" s="4">
        <v>1</v>
      </c>
      <c r="H58" s="4">
        <v>591</v>
      </c>
      <c r="I58" s="4">
        <v>19</v>
      </c>
      <c r="J58" s="5">
        <v>4.9644670050761421</v>
      </c>
      <c r="K58" s="5">
        <f t="shared" si="15"/>
        <v>25.736842105263158</v>
      </c>
      <c r="L58" s="26">
        <f t="shared" si="16"/>
        <v>244.5</v>
      </c>
      <c r="M58" s="6">
        <f>(D58/B58)*1</f>
        <v>1</v>
      </c>
      <c r="N58" s="6"/>
    </row>
    <row r="59" spans="1:14">
      <c r="A59" s="3" t="s">
        <v>27</v>
      </c>
      <c r="B59" s="4">
        <v>2</v>
      </c>
      <c r="C59" s="4">
        <v>429</v>
      </c>
      <c r="D59" s="4">
        <v>2</v>
      </c>
      <c r="E59" s="4"/>
      <c r="F59" s="4">
        <v>1</v>
      </c>
      <c r="G59" s="4"/>
      <c r="H59" s="4">
        <v>355</v>
      </c>
      <c r="I59" s="4">
        <v>16</v>
      </c>
      <c r="J59" s="7">
        <f t="shared" si="14"/>
        <v>7.2507042253521128</v>
      </c>
      <c r="K59" s="5">
        <f t="shared" si="15"/>
        <v>26.8125</v>
      </c>
      <c r="L59" s="26">
        <f t="shared" si="16"/>
        <v>214.5</v>
      </c>
      <c r="M59" s="6">
        <f>(D59/B59)*1</f>
        <v>1</v>
      </c>
      <c r="N59" s="6">
        <f>(E59/B59)*1</f>
        <v>0</v>
      </c>
    </row>
    <row r="60" spans="1:14">
      <c r="A60" s="1" t="s">
        <v>28</v>
      </c>
      <c r="B60" s="2">
        <f t="shared" ref="B60:I60" si="17">SUM(B49:B59)</f>
        <v>22</v>
      </c>
      <c r="C60" s="2">
        <f t="shared" si="17"/>
        <v>4322</v>
      </c>
      <c r="D60" s="2">
        <f t="shared" si="17"/>
        <v>12</v>
      </c>
      <c r="E60" s="2">
        <f t="shared" si="17"/>
        <v>2</v>
      </c>
      <c r="F60" s="2">
        <f t="shared" si="17"/>
        <v>8</v>
      </c>
      <c r="G60" s="2">
        <f t="shared" si="17"/>
        <v>3</v>
      </c>
      <c r="H60" s="2">
        <f t="shared" si="17"/>
        <v>5708</v>
      </c>
      <c r="I60" s="2">
        <f t="shared" si="17"/>
        <v>187</v>
      </c>
      <c r="J60" s="7">
        <f t="shared" si="14"/>
        <v>4.5430974071478625</v>
      </c>
      <c r="K60" s="7">
        <f>C60/I60</f>
        <v>23.112299465240643</v>
      </c>
      <c r="L60" s="8">
        <f>C60/B60</f>
        <v>196.45454545454547</v>
      </c>
      <c r="M60" s="9">
        <f>(D60/B60)*1</f>
        <v>0.54545454545454541</v>
      </c>
      <c r="N60" s="9">
        <f>(E60/B60)*1</f>
        <v>9.0909090909090912E-2</v>
      </c>
    </row>
    <row r="61" spans="1:14">
      <c r="L61" s="27"/>
    </row>
    <row r="62" spans="1:14">
      <c r="A62" s="1" t="s">
        <v>33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8" t="s">
        <v>11</v>
      </c>
      <c r="M62" s="2" t="s">
        <v>12</v>
      </c>
      <c r="N62" s="2" t="s">
        <v>13</v>
      </c>
    </row>
    <row r="63" spans="1:14">
      <c r="A63" s="12" t="s">
        <v>14</v>
      </c>
      <c r="B63" s="4">
        <v>2</v>
      </c>
      <c r="C63" s="4">
        <v>659</v>
      </c>
      <c r="D63" s="4"/>
      <c r="E63" s="4">
        <v>2</v>
      </c>
      <c r="F63" s="4">
        <v>1</v>
      </c>
      <c r="G63" s="4"/>
      <c r="H63" s="4">
        <v>600</v>
      </c>
      <c r="I63" s="4">
        <v>9</v>
      </c>
      <c r="J63" s="5">
        <f t="shared" ref="J63:J76" si="18">C63/(H63/6)</f>
        <v>6.59</v>
      </c>
      <c r="K63" s="13">
        <f t="shared" ref="K63:K76" si="19">C63/I63</f>
        <v>73.222222222222229</v>
      </c>
      <c r="L63" s="26">
        <f t="shared" ref="L63:L76" si="20">C63/B63</f>
        <v>329.5</v>
      </c>
      <c r="M63" s="6"/>
      <c r="N63" s="14">
        <v>1</v>
      </c>
    </row>
    <row r="64" spans="1:14">
      <c r="A64" s="12" t="s">
        <v>15</v>
      </c>
      <c r="B64" s="4">
        <v>6</v>
      </c>
      <c r="C64" s="4">
        <v>1303</v>
      </c>
      <c r="D64" s="4">
        <v>2</v>
      </c>
      <c r="E64" s="4">
        <v>2</v>
      </c>
      <c r="F64" s="4"/>
      <c r="G64" s="4">
        <v>3</v>
      </c>
      <c r="H64" s="4">
        <v>1733</v>
      </c>
      <c r="I64" s="4">
        <v>43</v>
      </c>
      <c r="J64" s="5">
        <f t="shared" si="18"/>
        <v>4.5112521638776695</v>
      </c>
      <c r="K64" s="5">
        <f t="shared" si="19"/>
        <v>30.302325581395348</v>
      </c>
      <c r="L64" s="26">
        <f t="shared" si="20"/>
        <v>217.16666666666666</v>
      </c>
      <c r="M64" s="6">
        <v>0.33300000000000002</v>
      </c>
      <c r="N64" s="6">
        <v>0.33300000000000002</v>
      </c>
    </row>
    <row r="65" spans="1:14">
      <c r="A65" s="12" t="s">
        <v>16</v>
      </c>
      <c r="B65" s="4">
        <v>4</v>
      </c>
      <c r="C65" s="4">
        <v>633</v>
      </c>
      <c r="D65" s="4">
        <v>2</v>
      </c>
      <c r="E65" s="4"/>
      <c r="F65" s="4"/>
      <c r="G65" s="4">
        <v>2</v>
      </c>
      <c r="H65" s="4">
        <v>890</v>
      </c>
      <c r="I65" s="4">
        <v>27</v>
      </c>
      <c r="J65" s="5">
        <f t="shared" si="18"/>
        <v>4.2674157303370785</v>
      </c>
      <c r="K65" s="5">
        <f t="shared" si="19"/>
        <v>23.444444444444443</v>
      </c>
      <c r="L65" s="26">
        <f t="shared" si="20"/>
        <v>158.25</v>
      </c>
      <c r="M65" s="6">
        <v>0.5</v>
      </c>
      <c r="N65" s="6"/>
    </row>
    <row r="66" spans="1:14">
      <c r="A66" s="12" t="s">
        <v>17</v>
      </c>
      <c r="B66" s="4">
        <v>2</v>
      </c>
      <c r="C66" s="4">
        <v>415</v>
      </c>
      <c r="D66" s="4">
        <v>1</v>
      </c>
      <c r="E66" s="4"/>
      <c r="F66" s="4">
        <v>1</v>
      </c>
      <c r="G66" s="4"/>
      <c r="H66" s="4">
        <v>582</v>
      </c>
      <c r="I66" s="4">
        <v>17</v>
      </c>
      <c r="J66" s="5">
        <f t="shared" si="18"/>
        <v>4.2783505154639174</v>
      </c>
      <c r="K66" s="5">
        <f t="shared" si="19"/>
        <v>24.411764705882351</v>
      </c>
      <c r="L66" s="26">
        <f t="shared" si="20"/>
        <v>207.5</v>
      </c>
      <c r="M66" s="6">
        <v>0.5</v>
      </c>
      <c r="N66" s="6"/>
    </row>
    <row r="67" spans="1:14">
      <c r="A67" s="12" t="s">
        <v>19</v>
      </c>
      <c r="B67" s="4">
        <v>6</v>
      </c>
      <c r="C67" s="4">
        <v>1187</v>
      </c>
      <c r="D67" s="4">
        <v>2</v>
      </c>
      <c r="E67" s="4">
        <v>2</v>
      </c>
      <c r="F67" s="4">
        <v>1</v>
      </c>
      <c r="G67" s="4">
        <v>2</v>
      </c>
      <c r="H67" s="4">
        <v>1593</v>
      </c>
      <c r="I67" s="4">
        <v>45</v>
      </c>
      <c r="J67" s="5">
        <f t="shared" si="18"/>
        <v>4.4708097928436912</v>
      </c>
      <c r="K67" s="5">
        <f t="shared" si="19"/>
        <v>26.377777777777776</v>
      </c>
      <c r="L67" s="26">
        <f t="shared" si="20"/>
        <v>197.83333333333334</v>
      </c>
      <c r="M67" s="6">
        <v>0.33300000000000002</v>
      </c>
      <c r="N67" s="6">
        <v>0.33300000000000002</v>
      </c>
    </row>
    <row r="68" spans="1:14">
      <c r="A68" s="12" t="s">
        <v>20</v>
      </c>
      <c r="B68" s="4">
        <v>4</v>
      </c>
      <c r="C68" s="4">
        <v>844</v>
      </c>
      <c r="D68" s="4">
        <v>2</v>
      </c>
      <c r="E68" s="4"/>
      <c r="F68" s="4">
        <v>2</v>
      </c>
      <c r="G68" s="4"/>
      <c r="H68" s="4">
        <v>1129</v>
      </c>
      <c r="I68" s="4">
        <v>40</v>
      </c>
      <c r="J68" s="5">
        <f t="shared" si="18"/>
        <v>4.4853852967227636</v>
      </c>
      <c r="K68" s="5">
        <f t="shared" si="19"/>
        <v>21.1</v>
      </c>
      <c r="L68" s="26">
        <f t="shared" si="20"/>
        <v>211</v>
      </c>
      <c r="M68" s="6">
        <v>0.5</v>
      </c>
      <c r="N68" s="6"/>
    </row>
    <row r="69" spans="1:14">
      <c r="A69" s="12" t="s">
        <v>21</v>
      </c>
      <c r="B69" s="4">
        <v>4</v>
      </c>
      <c r="C69" s="4">
        <v>627</v>
      </c>
      <c r="D69" s="4">
        <v>2</v>
      </c>
      <c r="E69" s="4"/>
      <c r="F69" s="4"/>
      <c r="G69" s="4">
        <v>2</v>
      </c>
      <c r="H69" s="4">
        <v>874</v>
      </c>
      <c r="I69" s="4">
        <v>29</v>
      </c>
      <c r="J69" s="5">
        <f t="shared" si="18"/>
        <v>4.304347826086957</v>
      </c>
      <c r="K69" s="5">
        <f t="shared" si="19"/>
        <v>21.620689655172413</v>
      </c>
      <c r="L69" s="26">
        <f t="shared" si="20"/>
        <v>156.75</v>
      </c>
      <c r="M69" s="6">
        <v>0.5</v>
      </c>
      <c r="N69" s="6"/>
    </row>
    <row r="70" spans="1:14">
      <c r="A70" s="12" t="s">
        <v>22</v>
      </c>
      <c r="B70" s="4">
        <v>4</v>
      </c>
      <c r="C70" s="4">
        <v>863</v>
      </c>
      <c r="D70" s="4">
        <v>1</v>
      </c>
      <c r="E70" s="4">
        <v>1</v>
      </c>
      <c r="F70" s="4">
        <v>2</v>
      </c>
      <c r="G70" s="4"/>
      <c r="H70" s="4">
        <v>1147</v>
      </c>
      <c r="I70" s="4">
        <v>38</v>
      </c>
      <c r="J70" s="5">
        <f t="shared" si="18"/>
        <v>4.5143853530950304</v>
      </c>
      <c r="K70" s="5">
        <f t="shared" si="19"/>
        <v>22.710526315789473</v>
      </c>
      <c r="L70" s="26">
        <f t="shared" si="20"/>
        <v>215.75</v>
      </c>
      <c r="M70" s="6">
        <f t="shared" ref="M70:M76" si="21">(D70/B70)*1</f>
        <v>0.25</v>
      </c>
      <c r="N70" s="6">
        <v>0.25</v>
      </c>
    </row>
    <row r="71" spans="1:14">
      <c r="A71" s="12" t="s">
        <v>23</v>
      </c>
      <c r="B71" s="4">
        <v>4</v>
      </c>
      <c r="C71" s="4">
        <v>688</v>
      </c>
      <c r="D71" s="4">
        <v>1</v>
      </c>
      <c r="E71" s="4">
        <v>1</v>
      </c>
      <c r="F71" s="4">
        <v>1</v>
      </c>
      <c r="G71" s="4"/>
      <c r="H71" s="4">
        <v>783</v>
      </c>
      <c r="I71" s="4">
        <v>24</v>
      </c>
      <c r="J71" s="5">
        <f t="shared" si="18"/>
        <v>5.2720306513409962</v>
      </c>
      <c r="K71" s="5">
        <f>C71/I71</f>
        <v>28.666666666666668</v>
      </c>
      <c r="L71" s="26">
        <f>C71/B71</f>
        <v>172</v>
      </c>
      <c r="M71" s="6">
        <f t="shared" si="21"/>
        <v>0.25</v>
      </c>
      <c r="N71" s="6">
        <v>0.25</v>
      </c>
    </row>
    <row r="72" spans="1:14">
      <c r="A72" s="12" t="s">
        <v>24</v>
      </c>
      <c r="B72" s="15">
        <v>2</v>
      </c>
      <c r="C72" s="15">
        <v>432</v>
      </c>
      <c r="D72" s="15">
        <v>2</v>
      </c>
      <c r="E72" s="15"/>
      <c r="F72" s="15"/>
      <c r="G72" s="15">
        <v>1</v>
      </c>
      <c r="H72" s="15">
        <v>540</v>
      </c>
      <c r="I72" s="15">
        <v>9</v>
      </c>
      <c r="J72" s="16">
        <f t="shared" si="18"/>
        <v>4.8</v>
      </c>
      <c r="K72" s="16">
        <v>48</v>
      </c>
      <c r="L72" s="28">
        <v>216</v>
      </c>
      <c r="M72" s="6">
        <f t="shared" si="21"/>
        <v>1</v>
      </c>
      <c r="N72" s="6">
        <v>0.25</v>
      </c>
    </row>
    <row r="73" spans="1:14">
      <c r="A73" s="12" t="s">
        <v>25</v>
      </c>
      <c r="B73" s="15">
        <v>4</v>
      </c>
      <c r="C73" s="15">
        <v>757</v>
      </c>
      <c r="D73" s="15">
        <v>1</v>
      </c>
      <c r="E73" s="15"/>
      <c r="F73" s="15"/>
      <c r="G73" s="15">
        <v>2</v>
      </c>
      <c r="H73" s="15">
        <v>922</v>
      </c>
      <c r="I73" s="15">
        <v>29</v>
      </c>
      <c r="J73" s="16">
        <v>4.92</v>
      </c>
      <c r="K73" s="16">
        <v>26.103448275862068</v>
      </c>
      <c r="L73" s="28">
        <v>189.25</v>
      </c>
      <c r="M73" s="6">
        <f t="shared" si="21"/>
        <v>0.25</v>
      </c>
      <c r="N73" s="6"/>
    </row>
    <row r="74" spans="1:14">
      <c r="A74" s="12" t="s">
        <v>26</v>
      </c>
      <c r="B74" s="15">
        <v>4</v>
      </c>
      <c r="C74" s="15">
        <v>1110</v>
      </c>
      <c r="D74" s="15">
        <v>1</v>
      </c>
      <c r="E74" s="15">
        <v>3</v>
      </c>
      <c r="F74" s="15">
        <v>2</v>
      </c>
      <c r="G74" s="15"/>
      <c r="H74" s="15">
        <v>1170</v>
      </c>
      <c r="I74" s="15">
        <v>36</v>
      </c>
      <c r="J74" s="16">
        <f>C74/(H74/6)</f>
        <v>5.6923076923076925</v>
      </c>
      <c r="K74" s="16">
        <f>C74/I74</f>
        <v>30.833333333333332</v>
      </c>
      <c r="L74" s="28">
        <f>C74/B74</f>
        <v>277.5</v>
      </c>
      <c r="M74" s="6">
        <f t="shared" si="21"/>
        <v>0.25</v>
      </c>
      <c r="N74" s="6">
        <f>(E74/B74)*1</f>
        <v>0.75</v>
      </c>
    </row>
    <row r="75" spans="1:14">
      <c r="A75" s="12" t="s">
        <v>27</v>
      </c>
      <c r="B75" s="4">
        <v>4</v>
      </c>
      <c r="C75" s="4">
        <v>663</v>
      </c>
      <c r="D75" s="4"/>
      <c r="E75" s="4">
        <v>2</v>
      </c>
      <c r="F75" s="4"/>
      <c r="G75" s="4">
        <v>2</v>
      </c>
      <c r="H75" s="4">
        <v>880</v>
      </c>
      <c r="I75" s="4">
        <v>29</v>
      </c>
      <c r="J75" s="5">
        <v>4.5204545454545455</v>
      </c>
      <c r="K75" s="4">
        <v>22.862068965517242</v>
      </c>
      <c r="L75" s="26">
        <v>165.75</v>
      </c>
      <c r="M75" s="6">
        <f>(D75/B75)*1</f>
        <v>0</v>
      </c>
      <c r="N75" s="6">
        <f>(E75/B75)*1</f>
        <v>0.5</v>
      </c>
    </row>
    <row r="76" spans="1:14">
      <c r="A76" s="1" t="s">
        <v>28</v>
      </c>
      <c r="B76" s="17">
        <f t="shared" ref="B76:I76" si="22">SUM(B63:B75)</f>
        <v>50</v>
      </c>
      <c r="C76" s="17">
        <f t="shared" si="22"/>
        <v>10181</v>
      </c>
      <c r="D76" s="17">
        <f t="shared" si="22"/>
        <v>17</v>
      </c>
      <c r="E76" s="17">
        <f t="shared" si="22"/>
        <v>13</v>
      </c>
      <c r="F76" s="17">
        <f t="shared" si="22"/>
        <v>10</v>
      </c>
      <c r="G76" s="17">
        <f t="shared" si="22"/>
        <v>14</v>
      </c>
      <c r="H76" s="17">
        <f t="shared" si="22"/>
        <v>12843</v>
      </c>
      <c r="I76" s="17">
        <f t="shared" si="22"/>
        <v>375</v>
      </c>
      <c r="J76" s="18">
        <f t="shared" si="18"/>
        <v>4.7563653352020552</v>
      </c>
      <c r="K76" s="18">
        <f t="shared" si="19"/>
        <v>27.149333333333335</v>
      </c>
      <c r="L76" s="29">
        <f t="shared" si="20"/>
        <v>203.62</v>
      </c>
      <c r="M76" s="9">
        <f t="shared" si="21"/>
        <v>0.34</v>
      </c>
      <c r="N76" s="9">
        <f>(E76/B76)*1</f>
        <v>0.26</v>
      </c>
    </row>
    <row r="77" spans="1:14">
      <c r="A77" s="1"/>
      <c r="B77" s="2"/>
      <c r="C77" s="2"/>
      <c r="D77" s="2"/>
      <c r="E77" s="2"/>
      <c r="F77" s="2"/>
      <c r="G77" s="2"/>
      <c r="H77" s="2"/>
      <c r="I77" s="2"/>
      <c r="J77" s="7"/>
      <c r="K77" s="7"/>
      <c r="L77" s="8"/>
      <c r="M77" s="9"/>
      <c r="N77" s="9"/>
    </row>
    <row r="78" spans="1:14">
      <c r="A78" s="1" t="s">
        <v>34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8" t="s">
        <v>11</v>
      </c>
      <c r="M78" s="2" t="s">
        <v>12</v>
      </c>
      <c r="N78" s="2" t="s">
        <v>13</v>
      </c>
    </row>
    <row r="79" spans="1:14">
      <c r="A79" s="3" t="s">
        <v>15</v>
      </c>
      <c r="B79" s="4">
        <v>2</v>
      </c>
      <c r="C79" s="4">
        <v>516</v>
      </c>
      <c r="D79" s="4">
        <v>1</v>
      </c>
      <c r="E79" s="4">
        <v>1</v>
      </c>
      <c r="F79" s="4">
        <v>1</v>
      </c>
      <c r="G79" s="4"/>
      <c r="H79" s="4">
        <v>589</v>
      </c>
      <c r="I79" s="4">
        <v>15</v>
      </c>
      <c r="J79" s="5">
        <f t="shared" ref="J79:J104" si="23">C79/(H79/6)</f>
        <v>5.2563667232597622</v>
      </c>
      <c r="K79" s="5">
        <f t="shared" ref="K79:K86" si="24">C79/I79</f>
        <v>34.4</v>
      </c>
      <c r="L79" s="26">
        <f t="shared" ref="L79:L86" si="25">C79/B79</f>
        <v>258</v>
      </c>
      <c r="M79" s="6">
        <v>0.5</v>
      </c>
      <c r="N79" s="6">
        <v>0.5</v>
      </c>
    </row>
    <row r="80" spans="1:14">
      <c r="A80" s="3" t="s">
        <v>17</v>
      </c>
      <c r="B80" s="4">
        <v>2</v>
      </c>
      <c r="C80" s="4">
        <v>595</v>
      </c>
      <c r="D80" s="4"/>
      <c r="E80" s="4">
        <v>2</v>
      </c>
      <c r="F80" s="4">
        <v>1</v>
      </c>
      <c r="G80" s="4"/>
      <c r="H80" s="4">
        <v>600</v>
      </c>
      <c r="I80" s="4">
        <v>15</v>
      </c>
      <c r="J80" s="5">
        <f t="shared" si="23"/>
        <v>5.95</v>
      </c>
      <c r="K80" s="5">
        <f t="shared" si="24"/>
        <v>39.666666666666664</v>
      </c>
      <c r="L80" s="26">
        <f t="shared" si="25"/>
        <v>297.5</v>
      </c>
      <c r="M80" s="4"/>
      <c r="N80" s="10">
        <v>1</v>
      </c>
    </row>
    <row r="81" spans="1:14">
      <c r="A81" s="3" t="s">
        <v>18</v>
      </c>
      <c r="B81" s="4">
        <v>2</v>
      </c>
      <c r="C81" s="4">
        <v>476</v>
      </c>
      <c r="D81" s="4">
        <v>2</v>
      </c>
      <c r="E81" s="4"/>
      <c r="F81" s="4">
        <v>1</v>
      </c>
      <c r="G81" s="4"/>
      <c r="H81" s="4">
        <v>600</v>
      </c>
      <c r="I81" s="4">
        <v>15</v>
      </c>
      <c r="J81" s="5">
        <f t="shared" si="23"/>
        <v>4.76</v>
      </c>
      <c r="K81" s="5">
        <f t="shared" si="24"/>
        <v>31.733333333333334</v>
      </c>
      <c r="L81" s="26">
        <f t="shared" si="25"/>
        <v>238</v>
      </c>
      <c r="M81" s="10">
        <v>1</v>
      </c>
      <c r="N81" s="4"/>
    </row>
    <row r="82" spans="1:14">
      <c r="A82" s="3" t="s">
        <v>19</v>
      </c>
      <c r="B82" s="4">
        <v>2</v>
      </c>
      <c r="C82" s="4">
        <v>294</v>
      </c>
      <c r="D82" s="4"/>
      <c r="E82" s="4"/>
      <c r="F82" s="4">
        <v>1</v>
      </c>
      <c r="G82" s="4"/>
      <c r="H82" s="4">
        <v>444</v>
      </c>
      <c r="I82" s="4">
        <v>17</v>
      </c>
      <c r="J82" s="5">
        <f t="shared" si="23"/>
        <v>3.9729729729729728</v>
      </c>
      <c r="K82" s="5">
        <f t="shared" si="24"/>
        <v>17.294117647058822</v>
      </c>
      <c r="L82" s="26">
        <f t="shared" si="25"/>
        <v>147</v>
      </c>
      <c r="M82" s="4"/>
      <c r="N82" s="4"/>
    </row>
    <row r="83" spans="1:14">
      <c r="A83" s="3" t="s">
        <v>21</v>
      </c>
      <c r="B83" s="4">
        <v>2</v>
      </c>
      <c r="C83" s="4">
        <v>482</v>
      </c>
      <c r="D83" s="4">
        <v>2</v>
      </c>
      <c r="E83" s="4"/>
      <c r="F83" s="4">
        <v>1</v>
      </c>
      <c r="G83" s="4"/>
      <c r="H83" s="4">
        <v>592</v>
      </c>
      <c r="I83" s="4">
        <v>15</v>
      </c>
      <c r="J83" s="5">
        <f t="shared" si="23"/>
        <v>4.8851351351351351</v>
      </c>
      <c r="K83" s="5">
        <f t="shared" si="24"/>
        <v>32.133333333333333</v>
      </c>
      <c r="L83" s="26">
        <f t="shared" si="25"/>
        <v>241</v>
      </c>
      <c r="M83" s="10">
        <v>1</v>
      </c>
      <c r="N83" s="4"/>
    </row>
    <row r="84" spans="1:14">
      <c r="A84" s="3" t="s">
        <v>22</v>
      </c>
      <c r="B84" s="4">
        <v>2</v>
      </c>
      <c r="C84" s="4">
        <v>473</v>
      </c>
      <c r="D84" s="4">
        <v>2</v>
      </c>
      <c r="E84" s="4"/>
      <c r="F84" s="4"/>
      <c r="G84" s="4">
        <v>1</v>
      </c>
      <c r="H84" s="4">
        <v>581</v>
      </c>
      <c r="I84" s="4">
        <v>14</v>
      </c>
      <c r="J84" s="5">
        <f t="shared" si="23"/>
        <v>4.8846815834767643</v>
      </c>
      <c r="K84" s="5">
        <f t="shared" si="24"/>
        <v>33.785714285714285</v>
      </c>
      <c r="L84" s="26">
        <f t="shared" si="25"/>
        <v>236.5</v>
      </c>
      <c r="M84" s="6">
        <f>(D84/B84)*1</f>
        <v>1</v>
      </c>
      <c r="N84" s="6"/>
    </row>
    <row r="85" spans="1:14">
      <c r="A85" s="3" t="s">
        <v>27</v>
      </c>
      <c r="B85" s="4">
        <v>2</v>
      </c>
      <c r="C85" s="4">
        <v>640</v>
      </c>
      <c r="D85" s="4"/>
      <c r="E85" s="4">
        <v>2</v>
      </c>
      <c r="F85" s="4">
        <v>1</v>
      </c>
      <c r="G85" s="4"/>
      <c r="H85" s="4">
        <v>581</v>
      </c>
      <c r="I85" s="4">
        <v>15</v>
      </c>
      <c r="J85" s="5">
        <v>6.6092943201376944</v>
      </c>
      <c r="K85" s="4">
        <v>42.666666666666664</v>
      </c>
      <c r="L85" s="26">
        <v>320</v>
      </c>
      <c r="M85" s="6">
        <f>(D85/B85)*1</f>
        <v>0</v>
      </c>
      <c r="N85" s="6">
        <f>(E85/B85)*1</f>
        <v>1</v>
      </c>
    </row>
    <row r="86" spans="1:14">
      <c r="A86" s="1" t="s">
        <v>28</v>
      </c>
      <c r="B86" s="2">
        <f t="shared" ref="B86:I86" si="26">SUM(B79:B85)</f>
        <v>14</v>
      </c>
      <c r="C86" s="2">
        <f t="shared" si="26"/>
        <v>3476</v>
      </c>
      <c r="D86" s="2">
        <f t="shared" si="26"/>
        <v>7</v>
      </c>
      <c r="E86" s="2">
        <f t="shared" si="26"/>
        <v>5</v>
      </c>
      <c r="F86" s="2">
        <f t="shared" si="26"/>
        <v>6</v>
      </c>
      <c r="G86" s="2">
        <f t="shared" si="26"/>
        <v>1</v>
      </c>
      <c r="H86" s="2">
        <f t="shared" si="26"/>
        <v>3987</v>
      </c>
      <c r="I86" s="2">
        <f t="shared" si="26"/>
        <v>106</v>
      </c>
      <c r="J86" s="7">
        <f t="shared" si="23"/>
        <v>5.231000752445448</v>
      </c>
      <c r="K86" s="7">
        <f t="shared" si="24"/>
        <v>32.79245283018868</v>
      </c>
      <c r="L86" s="8">
        <f t="shared" si="25"/>
        <v>248.28571428571428</v>
      </c>
      <c r="M86" s="9">
        <f>(D86/B86)*1</f>
        <v>0.5</v>
      </c>
      <c r="N86" s="9">
        <f>(E86/B86)*1</f>
        <v>0.35714285714285715</v>
      </c>
    </row>
    <row r="87" spans="1:14">
      <c r="A87" s="1"/>
      <c r="B87" s="2"/>
      <c r="C87" s="2"/>
      <c r="D87" s="2"/>
      <c r="E87" s="2"/>
      <c r="F87" s="2"/>
      <c r="G87" s="2"/>
      <c r="H87" s="2"/>
      <c r="I87" s="2"/>
      <c r="J87" s="7"/>
      <c r="K87" s="7"/>
      <c r="L87" s="8"/>
      <c r="M87" s="9"/>
      <c r="N87" s="9"/>
    </row>
    <row r="88" spans="1:14">
      <c r="A88" s="1" t="s">
        <v>40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7" t="s">
        <v>9</v>
      </c>
      <c r="K88" s="2" t="s">
        <v>10</v>
      </c>
      <c r="L88" s="8" t="s">
        <v>11</v>
      </c>
      <c r="M88" s="2" t="s">
        <v>12</v>
      </c>
      <c r="N88" s="2" t="s">
        <v>13</v>
      </c>
    </row>
    <row r="89" spans="1:14">
      <c r="A89" s="3" t="s">
        <v>15</v>
      </c>
      <c r="B89" s="4">
        <v>2</v>
      </c>
      <c r="C89" s="4">
        <v>441</v>
      </c>
      <c r="D89" s="4">
        <v>2</v>
      </c>
      <c r="E89" s="4"/>
      <c r="F89" s="4"/>
      <c r="G89" s="4">
        <v>1</v>
      </c>
      <c r="H89" s="4">
        <v>581</v>
      </c>
      <c r="I89" s="4">
        <v>11</v>
      </c>
      <c r="J89" s="5">
        <f t="shared" si="23"/>
        <v>4.5542168674698793</v>
      </c>
      <c r="K89" s="5">
        <f t="shared" ref="K89:K98" si="27">C89/I89</f>
        <v>40.090909090909093</v>
      </c>
      <c r="L89" s="26">
        <f t="shared" ref="L89:L98" si="28">C89/B89</f>
        <v>220.5</v>
      </c>
      <c r="M89" s="6">
        <v>1</v>
      </c>
      <c r="N89" s="6"/>
    </row>
    <row r="90" spans="1:14">
      <c r="A90" s="3" t="s">
        <v>17</v>
      </c>
      <c r="B90" s="4">
        <v>2</v>
      </c>
      <c r="C90" s="4">
        <v>312</v>
      </c>
      <c r="D90" s="4">
        <v>1</v>
      </c>
      <c r="E90" s="4"/>
      <c r="F90" s="4">
        <v>1</v>
      </c>
      <c r="G90" s="4"/>
      <c r="H90" s="4">
        <v>557</v>
      </c>
      <c r="I90" s="4">
        <v>18</v>
      </c>
      <c r="J90" s="5">
        <f t="shared" si="23"/>
        <v>3.3608617594254939</v>
      </c>
      <c r="K90" s="5">
        <f t="shared" si="27"/>
        <v>17.333333333333332</v>
      </c>
      <c r="L90" s="26">
        <f t="shared" si="28"/>
        <v>156</v>
      </c>
      <c r="M90" s="10">
        <v>0.5</v>
      </c>
      <c r="N90" s="4"/>
    </row>
    <row r="91" spans="1:14">
      <c r="A91" s="3" t="s">
        <v>21</v>
      </c>
      <c r="B91" s="4">
        <v>2</v>
      </c>
      <c r="C91" s="4">
        <v>355</v>
      </c>
      <c r="D91" s="4"/>
      <c r="E91" s="4"/>
      <c r="F91" s="4">
        <v>1</v>
      </c>
      <c r="G91" s="4"/>
      <c r="H91" s="4">
        <v>538</v>
      </c>
      <c r="I91" s="4">
        <v>13</v>
      </c>
      <c r="J91" s="5">
        <f t="shared" si="23"/>
        <v>3.9591078066914496</v>
      </c>
      <c r="K91" s="5">
        <f t="shared" si="27"/>
        <v>27.307692307692307</v>
      </c>
      <c r="L91" s="26">
        <f t="shared" si="28"/>
        <v>177.5</v>
      </c>
      <c r="M91" s="10"/>
      <c r="N91" s="4"/>
    </row>
    <row r="92" spans="1:14">
      <c r="A92" s="3" t="s">
        <v>22</v>
      </c>
      <c r="B92" s="4">
        <v>2</v>
      </c>
      <c r="C92" s="4">
        <v>347</v>
      </c>
      <c r="D92" s="4"/>
      <c r="E92" s="4"/>
      <c r="F92" s="4"/>
      <c r="G92" s="4">
        <v>1</v>
      </c>
      <c r="H92" s="4">
        <v>521</v>
      </c>
      <c r="I92" s="4">
        <v>14</v>
      </c>
      <c r="J92" s="5">
        <f t="shared" si="23"/>
        <v>3.9961612284069101</v>
      </c>
      <c r="K92" s="5">
        <f t="shared" si="27"/>
        <v>24.785714285714285</v>
      </c>
      <c r="L92" s="26">
        <f t="shared" si="28"/>
        <v>173.5</v>
      </c>
      <c r="M92" s="10"/>
      <c r="N92" s="4"/>
    </row>
    <row r="93" spans="1:14">
      <c r="A93" s="3" t="s">
        <v>23</v>
      </c>
      <c r="B93" s="4">
        <v>2</v>
      </c>
      <c r="C93" s="4">
        <v>453</v>
      </c>
      <c r="D93" s="4">
        <v>2</v>
      </c>
      <c r="E93" s="4"/>
      <c r="F93" s="4"/>
      <c r="G93" s="4">
        <v>1</v>
      </c>
      <c r="H93" s="4">
        <v>576</v>
      </c>
      <c r="I93" s="4">
        <v>12</v>
      </c>
      <c r="J93" s="5">
        <f t="shared" si="23"/>
        <v>4.71875</v>
      </c>
      <c r="K93" s="5">
        <f t="shared" si="27"/>
        <v>37.75</v>
      </c>
      <c r="L93" s="26">
        <f t="shared" si="28"/>
        <v>226.5</v>
      </c>
      <c r="M93" s="10">
        <v>1</v>
      </c>
      <c r="N93" s="4"/>
    </row>
    <row r="94" spans="1:14">
      <c r="A94" s="3" t="s">
        <v>24</v>
      </c>
      <c r="B94" s="4">
        <v>2</v>
      </c>
      <c r="C94" s="4">
        <v>554</v>
      </c>
      <c r="D94" s="4"/>
      <c r="E94" s="4">
        <v>2</v>
      </c>
      <c r="F94" s="4"/>
      <c r="G94" s="4">
        <v>1</v>
      </c>
      <c r="H94" s="4">
        <v>591</v>
      </c>
      <c r="I94" s="4">
        <v>12</v>
      </c>
      <c r="J94" s="5">
        <f t="shared" si="23"/>
        <v>5.624365482233503</v>
      </c>
      <c r="K94" s="5">
        <v>46.166666666666664</v>
      </c>
      <c r="L94" s="26">
        <v>277</v>
      </c>
      <c r="M94" s="6"/>
      <c r="N94" s="6">
        <f>(E94/B94)*1</f>
        <v>1</v>
      </c>
    </row>
    <row r="95" spans="1:14">
      <c r="A95" s="3" t="s">
        <v>25</v>
      </c>
      <c r="B95" s="15">
        <v>4</v>
      </c>
      <c r="C95" s="15">
        <v>984</v>
      </c>
      <c r="D95" s="15">
        <v>2</v>
      </c>
      <c r="E95" s="15">
        <v>2</v>
      </c>
      <c r="F95" s="15">
        <v>1</v>
      </c>
      <c r="G95" s="15">
        <v>1</v>
      </c>
      <c r="H95" s="15">
        <v>1160</v>
      </c>
      <c r="I95" s="15">
        <v>29</v>
      </c>
      <c r="J95" s="16">
        <v>5.09</v>
      </c>
      <c r="K95" s="16">
        <v>33.931034482758619</v>
      </c>
      <c r="L95" s="26">
        <v>246</v>
      </c>
      <c r="M95" s="6">
        <f>(D95/B95)*1</f>
        <v>0.5</v>
      </c>
      <c r="N95" s="6">
        <f>(E95/B95)*1</f>
        <v>0.5</v>
      </c>
    </row>
    <row r="96" spans="1:14">
      <c r="A96" s="3" t="s">
        <v>26</v>
      </c>
      <c r="B96" s="15">
        <v>4</v>
      </c>
      <c r="C96" s="15">
        <v>1102</v>
      </c>
      <c r="D96" s="19"/>
      <c r="E96" s="15">
        <v>4</v>
      </c>
      <c r="F96" s="15"/>
      <c r="G96" s="15">
        <v>2</v>
      </c>
      <c r="H96" s="15">
        <v>1172</v>
      </c>
      <c r="I96" s="15">
        <v>25</v>
      </c>
      <c r="J96" s="16">
        <f>C96/(H96/6)</f>
        <v>5.6416382252559725</v>
      </c>
      <c r="K96" s="16">
        <f>C96/I96</f>
        <v>44.08</v>
      </c>
      <c r="L96" s="26">
        <f>C96/B96</f>
        <v>275.5</v>
      </c>
      <c r="M96" s="6"/>
      <c r="N96" s="6">
        <f>(E96/B96)*1</f>
        <v>1</v>
      </c>
    </row>
    <row r="97" spans="1:28">
      <c r="A97" s="3" t="s">
        <v>27</v>
      </c>
      <c r="B97" s="4">
        <v>4</v>
      </c>
      <c r="C97" s="4">
        <v>1078</v>
      </c>
      <c r="D97" s="4">
        <v>2</v>
      </c>
      <c r="E97" s="4">
        <v>2</v>
      </c>
      <c r="F97" s="4">
        <v>1</v>
      </c>
      <c r="G97" s="4">
        <v>1</v>
      </c>
      <c r="H97" s="4">
        <v>1180</v>
      </c>
      <c r="I97" s="4">
        <v>29</v>
      </c>
      <c r="J97" s="5">
        <v>5.4813559322033898</v>
      </c>
      <c r="K97" s="5">
        <v>37.172413793103445</v>
      </c>
      <c r="L97" s="26">
        <v>269.5</v>
      </c>
      <c r="M97" s="6">
        <f>(D97/B97)*1</f>
        <v>0.5</v>
      </c>
      <c r="N97" s="6">
        <f>(E97/B97)*1</f>
        <v>0.5</v>
      </c>
    </row>
    <row r="98" spans="1:28">
      <c r="A98" s="1" t="s">
        <v>28</v>
      </c>
      <c r="B98" s="17">
        <f t="shared" ref="B98:I98" si="29">SUM(B89:B97)</f>
        <v>24</v>
      </c>
      <c r="C98" s="17">
        <f t="shared" si="29"/>
        <v>5626</v>
      </c>
      <c r="D98" s="17">
        <f t="shared" si="29"/>
        <v>9</v>
      </c>
      <c r="E98" s="17">
        <f t="shared" si="29"/>
        <v>10</v>
      </c>
      <c r="F98" s="17">
        <f t="shared" si="29"/>
        <v>4</v>
      </c>
      <c r="G98" s="17">
        <f t="shared" si="29"/>
        <v>8</v>
      </c>
      <c r="H98" s="17">
        <f t="shared" si="29"/>
        <v>6876</v>
      </c>
      <c r="I98" s="17">
        <f t="shared" si="29"/>
        <v>163</v>
      </c>
      <c r="J98" s="18">
        <f t="shared" si="23"/>
        <v>4.9092495636998255</v>
      </c>
      <c r="K98" s="18">
        <f t="shared" si="27"/>
        <v>34.515337423312886</v>
      </c>
      <c r="L98" s="8">
        <f t="shared" si="28"/>
        <v>234.41666666666666</v>
      </c>
      <c r="M98" s="9">
        <f>(D98/B98)*1</f>
        <v>0.375</v>
      </c>
      <c r="N98" s="9">
        <f>(E98/B98)*1</f>
        <v>0.41666666666666669</v>
      </c>
    </row>
    <row r="99" spans="1:28">
      <c r="A99" s="1"/>
      <c r="B99" s="2"/>
      <c r="C99" s="2"/>
      <c r="D99" s="2"/>
      <c r="E99" s="2"/>
      <c r="F99" s="2"/>
      <c r="G99" s="2"/>
      <c r="H99" s="2"/>
      <c r="I99" s="2"/>
      <c r="J99" s="7"/>
      <c r="K99" s="7"/>
      <c r="L99" s="8"/>
      <c r="M99" s="11"/>
      <c r="N99" s="2"/>
    </row>
    <row r="100" spans="1:28">
      <c r="A100" s="1" t="s">
        <v>35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7" t="s">
        <v>9</v>
      </c>
      <c r="K100" s="7" t="s">
        <v>10</v>
      </c>
      <c r="L100" s="8" t="s">
        <v>11</v>
      </c>
      <c r="M100" s="2" t="s">
        <v>12</v>
      </c>
      <c r="N100" s="2" t="s">
        <v>13</v>
      </c>
    </row>
    <row r="101" spans="1:28">
      <c r="A101" s="3" t="s">
        <v>19</v>
      </c>
      <c r="B101" s="4">
        <v>2</v>
      </c>
      <c r="C101" s="4">
        <v>325</v>
      </c>
      <c r="D101" s="4"/>
      <c r="E101" s="4"/>
      <c r="F101" s="4">
        <v>1</v>
      </c>
      <c r="G101" s="4"/>
      <c r="H101" s="4">
        <v>468</v>
      </c>
      <c r="I101" s="4">
        <v>17</v>
      </c>
      <c r="J101" s="5">
        <f t="shared" si="23"/>
        <v>4.166666666666667</v>
      </c>
      <c r="K101" s="5">
        <f>C101/I101</f>
        <v>19.117647058823529</v>
      </c>
      <c r="L101" s="26">
        <f>C101/B101</f>
        <v>162.5</v>
      </c>
      <c r="M101" s="2"/>
      <c r="N101" s="4"/>
    </row>
    <row r="102" spans="1:28">
      <c r="A102" s="3" t="s">
        <v>24</v>
      </c>
      <c r="B102" s="4">
        <v>2</v>
      </c>
      <c r="C102" s="4">
        <v>407</v>
      </c>
      <c r="D102" s="4">
        <v>2</v>
      </c>
      <c r="E102" s="4"/>
      <c r="F102" s="4">
        <v>1</v>
      </c>
      <c r="G102" s="4"/>
      <c r="H102" s="4">
        <v>593</v>
      </c>
      <c r="I102" s="4">
        <v>18</v>
      </c>
      <c r="J102" s="5">
        <f t="shared" si="23"/>
        <v>4.1180438448566612</v>
      </c>
      <c r="K102" s="5">
        <v>22.611111111111111</v>
      </c>
      <c r="L102" s="26">
        <v>203.5</v>
      </c>
      <c r="M102" s="6">
        <f>(D102/B102)*1</f>
        <v>1</v>
      </c>
      <c r="N102" s="6">
        <f>(E102/B102)*1</f>
        <v>0</v>
      </c>
    </row>
    <row r="103" spans="1:28">
      <c r="A103" s="3" t="s">
        <v>27</v>
      </c>
      <c r="B103" s="4">
        <v>2</v>
      </c>
      <c r="C103" s="4">
        <v>307</v>
      </c>
      <c r="D103" s="4"/>
      <c r="E103" s="4"/>
      <c r="F103" s="4"/>
      <c r="G103" s="4">
        <v>1</v>
      </c>
      <c r="H103" s="4">
        <v>258</v>
      </c>
      <c r="I103" s="4">
        <v>11</v>
      </c>
      <c r="J103" s="5">
        <v>7.1395348837209305</v>
      </c>
      <c r="K103" s="5">
        <v>27.90909090909091</v>
      </c>
      <c r="L103" s="26">
        <f>C103/B103</f>
        <v>153.5</v>
      </c>
      <c r="M103" s="6">
        <f>(D103/B103)*1</f>
        <v>0</v>
      </c>
      <c r="N103" s="6">
        <f>(E103/B103)*1</f>
        <v>0</v>
      </c>
    </row>
    <row r="104" spans="1:28">
      <c r="A104" s="20" t="s">
        <v>28</v>
      </c>
      <c r="B104" s="21">
        <f>SUM(B101:B103)</f>
        <v>6</v>
      </c>
      <c r="C104" s="21">
        <f>SUM(C101:C103)</f>
        <v>1039</v>
      </c>
      <c r="D104" s="21">
        <f>SUM(D101:D103)</f>
        <v>2</v>
      </c>
      <c r="E104" s="2"/>
      <c r="F104" s="2">
        <f>SUM(F101:F103)</f>
        <v>2</v>
      </c>
      <c r="G104" s="2">
        <f>SUM(G101:G103)</f>
        <v>1</v>
      </c>
      <c r="H104" s="2">
        <f>SUM(H101:H103)</f>
        <v>1319</v>
      </c>
      <c r="I104" s="2">
        <f>SUM(I101:I103)</f>
        <v>46</v>
      </c>
      <c r="J104" s="7">
        <f t="shared" si="23"/>
        <v>4.7263078089461708</v>
      </c>
      <c r="K104" s="7">
        <f>C104/I104</f>
        <v>22.586956521739129</v>
      </c>
      <c r="L104" s="8">
        <f>C104/B104</f>
        <v>173.16666666666666</v>
      </c>
      <c r="M104" s="9">
        <f>(D104/B104)*1</f>
        <v>0.33333333333333331</v>
      </c>
      <c r="N104" s="9">
        <f>(E104/B104)*1</f>
        <v>0</v>
      </c>
    </row>
    <row r="105" spans="1:28">
      <c r="A105" s="20"/>
      <c r="B105" s="2"/>
      <c r="C105" s="2"/>
      <c r="D105" s="2"/>
      <c r="E105" s="2"/>
      <c r="F105" s="2"/>
      <c r="G105" s="2"/>
      <c r="H105" s="2"/>
      <c r="I105" s="2"/>
      <c r="J105" s="7"/>
      <c r="K105" s="22"/>
      <c r="L105" s="8"/>
      <c r="M105" s="9"/>
      <c r="N105" s="9"/>
    </row>
    <row r="106" spans="1:28">
      <c r="A106" s="1" t="s">
        <v>36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L106" s="8" t="s">
        <v>11</v>
      </c>
      <c r="M106" s="2" t="s">
        <v>12</v>
      </c>
      <c r="N106" s="2" t="s">
        <v>13</v>
      </c>
    </row>
    <row r="107" spans="1:28">
      <c r="A107" s="3" t="s">
        <v>21</v>
      </c>
      <c r="B107" s="4">
        <v>4</v>
      </c>
      <c r="C107" s="4">
        <v>825</v>
      </c>
      <c r="D107" s="4">
        <v>4</v>
      </c>
      <c r="E107" s="4"/>
      <c r="F107" s="4">
        <v>2</v>
      </c>
      <c r="G107" s="4"/>
      <c r="H107" s="4">
        <v>1167</v>
      </c>
      <c r="I107" s="4">
        <v>25</v>
      </c>
      <c r="J107" s="5">
        <f>C107/(H107/6)</f>
        <v>4.2416452442159382</v>
      </c>
      <c r="K107" s="5">
        <f>C107/I107</f>
        <v>33</v>
      </c>
      <c r="L107" s="26">
        <f>C107/B107</f>
        <v>206.25</v>
      </c>
      <c r="M107" s="10">
        <v>1</v>
      </c>
      <c r="N107" s="4"/>
    </row>
    <row r="108" spans="1:28">
      <c r="A108" s="3" t="s">
        <v>23</v>
      </c>
      <c r="B108" s="4">
        <v>2</v>
      </c>
      <c r="C108" s="4">
        <v>429</v>
      </c>
      <c r="D108" s="4">
        <v>2</v>
      </c>
      <c r="E108" s="4"/>
      <c r="F108" s="4"/>
      <c r="G108" s="4">
        <v>1</v>
      </c>
      <c r="H108" s="4">
        <v>562</v>
      </c>
      <c r="I108" s="4">
        <v>9</v>
      </c>
      <c r="J108" s="5">
        <f>C108/(H108/6)</f>
        <v>4.580071174377224</v>
      </c>
      <c r="K108" s="5">
        <v>47.666666666666664</v>
      </c>
      <c r="L108" s="26">
        <v>214.5</v>
      </c>
      <c r="M108" s="10">
        <v>1</v>
      </c>
      <c r="N108" s="4"/>
    </row>
    <row r="109" spans="1:28">
      <c r="A109" s="3" t="s">
        <v>24</v>
      </c>
      <c r="B109" s="4">
        <v>2</v>
      </c>
      <c r="C109" s="4">
        <v>453</v>
      </c>
      <c r="D109" s="4">
        <v>2</v>
      </c>
      <c r="E109" s="4"/>
      <c r="F109" s="4">
        <v>1</v>
      </c>
      <c r="G109" s="4"/>
      <c r="H109" s="4">
        <v>516</v>
      </c>
      <c r="I109" s="4">
        <v>14</v>
      </c>
      <c r="J109" s="5">
        <f>C109/(H109/6)</f>
        <v>5.2674418604651159</v>
      </c>
      <c r="K109" s="5">
        <f>C109/I109</f>
        <v>32.357142857142854</v>
      </c>
      <c r="L109" s="26">
        <f>C109/B109</f>
        <v>226.5</v>
      </c>
      <c r="M109" s="10">
        <v>1</v>
      </c>
      <c r="N109" s="4"/>
    </row>
    <row r="110" spans="1:28">
      <c r="A110" s="3" t="s">
        <v>25</v>
      </c>
      <c r="B110" s="15">
        <v>2</v>
      </c>
      <c r="C110" s="15">
        <v>565</v>
      </c>
      <c r="D110" s="15"/>
      <c r="E110" s="15">
        <v>2</v>
      </c>
      <c r="F110" s="15">
        <v>1</v>
      </c>
      <c r="G110" s="15"/>
      <c r="H110" s="15">
        <v>600</v>
      </c>
      <c r="I110" s="15">
        <v>17</v>
      </c>
      <c r="J110" s="16">
        <v>5.74</v>
      </c>
      <c r="K110" s="16">
        <v>33.235294117647058</v>
      </c>
      <c r="L110" s="28">
        <v>282.5</v>
      </c>
      <c r="M110" s="9"/>
      <c r="N110" s="6">
        <f>(E110/B110)*1</f>
        <v>1</v>
      </c>
      <c r="AB110" s="31"/>
    </row>
    <row r="111" spans="1:28">
      <c r="A111" s="3" t="s">
        <v>26</v>
      </c>
      <c r="B111" s="15">
        <v>2</v>
      </c>
      <c r="C111" s="15">
        <v>510</v>
      </c>
      <c r="D111" s="19"/>
      <c r="E111" s="15">
        <v>2</v>
      </c>
      <c r="F111" s="15"/>
      <c r="G111" s="15">
        <v>1</v>
      </c>
      <c r="H111" s="15">
        <v>583</v>
      </c>
      <c r="I111" s="15">
        <v>12</v>
      </c>
      <c r="J111" s="16">
        <f>C111/(H111/6)</f>
        <v>5.2487135506003426</v>
      </c>
      <c r="K111" s="16">
        <f>C111/I111</f>
        <v>42.5</v>
      </c>
      <c r="L111" s="28">
        <f>C111/B111</f>
        <v>255</v>
      </c>
      <c r="M111" s="6"/>
      <c r="N111" s="6">
        <f>(E111/B111)*1</f>
        <v>1</v>
      </c>
      <c r="AB111" s="31"/>
    </row>
    <row r="112" spans="1:28">
      <c r="A112" s="3" t="s">
        <v>27</v>
      </c>
      <c r="B112" s="4">
        <v>2</v>
      </c>
      <c r="C112" s="4">
        <v>587</v>
      </c>
      <c r="D112" s="4"/>
      <c r="E112" s="4">
        <v>2</v>
      </c>
      <c r="F112" s="4">
        <v>1</v>
      </c>
      <c r="G112" s="4"/>
      <c r="H112" s="4">
        <v>596</v>
      </c>
      <c r="I112" s="4">
        <v>19</v>
      </c>
      <c r="J112" s="5">
        <v>5.9093959731543624</v>
      </c>
      <c r="K112" s="5">
        <v>30.894736842105264</v>
      </c>
      <c r="L112" s="26">
        <v>293.5</v>
      </c>
      <c r="M112" s="6">
        <f>(D112/B112)*1</f>
        <v>0</v>
      </c>
      <c r="N112" s="6">
        <f>(E112/B112)*1</f>
        <v>1</v>
      </c>
      <c r="AB112" s="31"/>
    </row>
    <row r="113" spans="1:28">
      <c r="A113" s="1" t="s">
        <v>28</v>
      </c>
      <c r="B113" s="17">
        <f t="shared" ref="B113:I113" si="30">SUM(B107:B112)</f>
        <v>14</v>
      </c>
      <c r="C113" s="17">
        <f t="shared" si="30"/>
        <v>3369</v>
      </c>
      <c r="D113" s="17">
        <f t="shared" si="30"/>
        <v>8</v>
      </c>
      <c r="E113" s="17">
        <f t="shared" si="30"/>
        <v>6</v>
      </c>
      <c r="F113" s="17">
        <f t="shared" si="30"/>
        <v>5</v>
      </c>
      <c r="G113" s="17">
        <f t="shared" si="30"/>
        <v>2</v>
      </c>
      <c r="H113" s="17">
        <f t="shared" si="30"/>
        <v>4024</v>
      </c>
      <c r="I113" s="17">
        <f t="shared" si="30"/>
        <v>96</v>
      </c>
      <c r="J113" s="18">
        <f>C113/(H113/6)</f>
        <v>5.0233598409542743</v>
      </c>
      <c r="K113" s="18">
        <f>C113/I113</f>
        <v>35.09375</v>
      </c>
      <c r="L113" s="29">
        <f>C113/B113</f>
        <v>240.64285714285714</v>
      </c>
      <c r="M113" s="9">
        <f>(D113/B113)*1</f>
        <v>0.5714285714285714</v>
      </c>
      <c r="N113" s="9">
        <f>(E113/B113)*1</f>
        <v>0.42857142857142855</v>
      </c>
      <c r="AB113" s="31"/>
    </row>
    <row r="114" spans="1:28">
      <c r="L114" s="27"/>
      <c r="AB114" s="31"/>
    </row>
    <row r="115" spans="1:28">
      <c r="A115" s="1" t="s">
        <v>37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7" t="s">
        <v>9</v>
      </c>
      <c r="K115" s="2" t="s">
        <v>10</v>
      </c>
      <c r="L115" s="8" t="s">
        <v>11</v>
      </c>
      <c r="M115" s="2" t="s">
        <v>12</v>
      </c>
      <c r="N115" s="2" t="s">
        <v>13</v>
      </c>
      <c r="AB115" s="31"/>
    </row>
    <row r="116" spans="1:28">
      <c r="A116" s="3" t="s">
        <v>18</v>
      </c>
      <c r="B116" s="4">
        <v>2</v>
      </c>
      <c r="C116" s="4">
        <v>319</v>
      </c>
      <c r="D116" s="4"/>
      <c r="E116" s="4"/>
      <c r="F116" s="4"/>
      <c r="G116" s="4">
        <v>1</v>
      </c>
      <c r="H116" s="4">
        <v>493</v>
      </c>
      <c r="I116" s="4">
        <v>12</v>
      </c>
      <c r="J116" s="5">
        <f t="shared" ref="J116:J122" si="31">C116/(H116/6)</f>
        <v>3.8823529411764706</v>
      </c>
      <c r="K116" s="5">
        <f t="shared" ref="K116:K122" si="32">C116/I116</f>
        <v>26.583333333333332</v>
      </c>
      <c r="L116" s="26">
        <f t="shared" ref="L116:L122" si="33">C116/B116</f>
        <v>159.5</v>
      </c>
      <c r="M116" s="11"/>
      <c r="N116" s="9"/>
      <c r="AB116" s="31"/>
    </row>
    <row r="117" spans="1:28">
      <c r="A117" s="3" t="s">
        <v>19</v>
      </c>
      <c r="B117" s="4">
        <v>2</v>
      </c>
      <c r="C117" s="4">
        <v>419</v>
      </c>
      <c r="D117" s="4">
        <v>1</v>
      </c>
      <c r="E117" s="4"/>
      <c r="F117" s="4">
        <v>1</v>
      </c>
      <c r="G117" s="4"/>
      <c r="H117" s="4">
        <v>559</v>
      </c>
      <c r="I117" s="4">
        <v>14</v>
      </c>
      <c r="J117" s="5">
        <f t="shared" si="31"/>
        <v>4.4973166368515205</v>
      </c>
      <c r="K117" s="5">
        <f t="shared" si="32"/>
        <v>29.928571428571427</v>
      </c>
      <c r="L117" s="26">
        <f t="shared" si="33"/>
        <v>209.5</v>
      </c>
      <c r="M117" s="10">
        <v>0.5</v>
      </c>
      <c r="N117" s="4"/>
      <c r="AB117" s="31"/>
    </row>
    <row r="118" spans="1:28">
      <c r="A118" s="3" t="s">
        <v>20</v>
      </c>
      <c r="B118" s="4">
        <v>2</v>
      </c>
      <c r="C118" s="4">
        <v>535</v>
      </c>
      <c r="D118" s="4"/>
      <c r="E118" s="4">
        <v>2</v>
      </c>
      <c r="F118" s="4"/>
      <c r="G118" s="4">
        <v>1</v>
      </c>
      <c r="H118" s="4">
        <v>596</v>
      </c>
      <c r="I118" s="4">
        <v>14</v>
      </c>
      <c r="J118" s="5">
        <f t="shared" si="31"/>
        <v>5.3859060402684564</v>
      </c>
      <c r="K118" s="5">
        <f t="shared" si="32"/>
        <v>38.214285714285715</v>
      </c>
      <c r="L118" s="26">
        <f t="shared" si="33"/>
        <v>267.5</v>
      </c>
      <c r="M118" s="10"/>
      <c r="N118" s="10">
        <v>1</v>
      </c>
      <c r="AB118" s="31"/>
    </row>
    <row r="119" spans="1:28">
      <c r="A119" s="3" t="s">
        <v>21</v>
      </c>
      <c r="B119" s="4">
        <v>2</v>
      </c>
      <c r="C119" s="4">
        <v>570</v>
      </c>
      <c r="D119" s="4"/>
      <c r="E119" s="4">
        <v>2</v>
      </c>
      <c r="F119" s="4">
        <v>1</v>
      </c>
      <c r="G119" s="4"/>
      <c r="H119" s="4">
        <v>600</v>
      </c>
      <c r="I119" s="4">
        <v>12</v>
      </c>
      <c r="J119" s="5">
        <f t="shared" si="31"/>
        <v>5.7</v>
      </c>
      <c r="K119" s="5">
        <f t="shared" si="32"/>
        <v>47.5</v>
      </c>
      <c r="L119" s="26">
        <f t="shared" si="33"/>
        <v>285</v>
      </c>
      <c r="M119" s="10"/>
      <c r="N119" s="10">
        <v>1</v>
      </c>
      <c r="AB119" s="31"/>
    </row>
    <row r="120" spans="1:28">
      <c r="A120" s="3" t="s">
        <v>22</v>
      </c>
      <c r="B120" s="4">
        <v>4</v>
      </c>
      <c r="C120" s="4">
        <v>812</v>
      </c>
      <c r="D120" s="4">
        <v>1</v>
      </c>
      <c r="E120" s="4">
        <v>1</v>
      </c>
      <c r="F120" s="4">
        <v>2</v>
      </c>
      <c r="G120" s="4"/>
      <c r="H120" s="4">
        <v>1130</v>
      </c>
      <c r="I120" s="4">
        <v>33</v>
      </c>
      <c r="J120" s="5">
        <f t="shared" si="31"/>
        <v>4.3115044247787608</v>
      </c>
      <c r="K120" s="5">
        <f t="shared" si="32"/>
        <v>24.606060606060606</v>
      </c>
      <c r="L120" s="26">
        <f t="shared" si="33"/>
        <v>203</v>
      </c>
      <c r="M120" s="6">
        <f>(D120/B120)*1</f>
        <v>0.25</v>
      </c>
      <c r="N120" s="6">
        <f>(E120/B120)*1</f>
        <v>0.25</v>
      </c>
      <c r="AB120" s="31"/>
    </row>
    <row r="121" spans="1:28">
      <c r="A121" s="3" t="s">
        <v>27</v>
      </c>
      <c r="B121" s="4">
        <v>2</v>
      </c>
      <c r="C121" s="4">
        <v>781</v>
      </c>
      <c r="D121" s="4"/>
      <c r="E121" s="4">
        <v>2</v>
      </c>
      <c r="F121" s="4">
        <v>1</v>
      </c>
      <c r="G121" s="4"/>
      <c r="H121" s="4">
        <v>600</v>
      </c>
      <c r="I121" s="4">
        <v>12</v>
      </c>
      <c r="J121" s="5">
        <f t="shared" si="31"/>
        <v>7.81</v>
      </c>
      <c r="K121" s="5">
        <f>C121/I121</f>
        <v>65.083333333333329</v>
      </c>
      <c r="L121" s="26">
        <f>C121/B121</f>
        <v>390.5</v>
      </c>
      <c r="M121" s="6">
        <f>(D121/B121)*1</f>
        <v>0</v>
      </c>
      <c r="N121" s="6">
        <f>(E121/B121)*1</f>
        <v>1</v>
      </c>
      <c r="AB121" s="31"/>
    </row>
    <row r="122" spans="1:28">
      <c r="A122" s="1" t="s">
        <v>28</v>
      </c>
      <c r="B122" s="2">
        <f t="shared" ref="B122:I122" si="34">SUM(B116:B121)</f>
        <v>14</v>
      </c>
      <c r="C122" s="2">
        <f t="shared" si="34"/>
        <v>3436</v>
      </c>
      <c r="D122" s="2">
        <f t="shared" si="34"/>
        <v>2</v>
      </c>
      <c r="E122" s="2">
        <f t="shared" si="34"/>
        <v>7</v>
      </c>
      <c r="F122" s="2">
        <f t="shared" si="34"/>
        <v>5</v>
      </c>
      <c r="G122" s="2">
        <f t="shared" si="34"/>
        <v>2</v>
      </c>
      <c r="H122" s="2">
        <f t="shared" si="34"/>
        <v>3978</v>
      </c>
      <c r="I122" s="2">
        <f t="shared" si="34"/>
        <v>97</v>
      </c>
      <c r="J122" s="7">
        <f t="shared" si="31"/>
        <v>5.1825037707390651</v>
      </c>
      <c r="K122" s="7">
        <f t="shared" si="32"/>
        <v>35.422680412371136</v>
      </c>
      <c r="L122" s="8">
        <f t="shared" si="33"/>
        <v>245.42857142857142</v>
      </c>
      <c r="M122" s="9">
        <f>(D122/B122)*1</f>
        <v>0.14285714285714285</v>
      </c>
      <c r="N122" s="9">
        <f>(E122/B122)*1</f>
        <v>0.5</v>
      </c>
      <c r="AB122" s="31"/>
    </row>
    <row r="123" spans="1:28">
      <c r="A123" s="1"/>
      <c r="B123" s="2"/>
      <c r="C123" s="2"/>
      <c r="D123" s="2"/>
      <c r="E123" s="2"/>
      <c r="F123" s="2"/>
      <c r="G123" s="2"/>
      <c r="H123" s="2"/>
      <c r="I123" s="2"/>
      <c r="J123" s="7"/>
      <c r="K123" s="7"/>
      <c r="L123" s="8"/>
      <c r="M123" s="9"/>
      <c r="N123" s="9"/>
      <c r="AB123" s="31"/>
    </row>
    <row r="124" spans="1:28">
      <c r="A124" s="1" t="s">
        <v>38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7" t="s">
        <v>9</v>
      </c>
      <c r="K124" s="2" t="s">
        <v>10</v>
      </c>
      <c r="L124" s="8" t="s">
        <v>11</v>
      </c>
      <c r="M124" s="2" t="s">
        <v>12</v>
      </c>
      <c r="N124" s="2" t="s">
        <v>13</v>
      </c>
    </row>
    <row r="125" spans="1:28">
      <c r="A125" s="3" t="s">
        <v>22</v>
      </c>
      <c r="B125" s="4">
        <v>2</v>
      </c>
      <c r="C125" s="4">
        <v>339</v>
      </c>
      <c r="D125" s="4"/>
      <c r="E125" s="4"/>
      <c r="F125" s="4"/>
      <c r="G125" s="4">
        <v>1</v>
      </c>
      <c r="H125" s="4">
        <v>469</v>
      </c>
      <c r="I125" s="4">
        <v>18</v>
      </c>
      <c r="J125" s="5">
        <f>C125/(H125/6)</f>
        <v>4.3368869936034109</v>
      </c>
      <c r="K125" s="16">
        <f t="shared" ref="K125:K130" si="35">C125/I125</f>
        <v>18.833333333333332</v>
      </c>
      <c r="L125" s="28">
        <f t="shared" ref="L125:L130" si="36">C125/B125</f>
        <v>169.5</v>
      </c>
      <c r="M125" s="6"/>
      <c r="N125" s="6"/>
    </row>
    <row r="126" spans="1:28">
      <c r="A126" s="3" t="s">
        <v>23</v>
      </c>
      <c r="B126" s="4">
        <v>6</v>
      </c>
      <c r="C126" s="4">
        <v>1555</v>
      </c>
      <c r="D126" s="4">
        <v>1</v>
      </c>
      <c r="E126" s="4">
        <v>4</v>
      </c>
      <c r="F126" s="4">
        <v>2</v>
      </c>
      <c r="G126" s="4">
        <v>1</v>
      </c>
      <c r="H126" s="4">
        <v>1666</v>
      </c>
      <c r="I126" s="4">
        <v>50</v>
      </c>
      <c r="J126" s="5">
        <f>C126/(H126/6)</f>
        <v>5.6002400960384149</v>
      </c>
      <c r="K126" s="16">
        <f t="shared" si="35"/>
        <v>31.1</v>
      </c>
      <c r="L126" s="28">
        <f t="shared" si="36"/>
        <v>259.16666666666669</v>
      </c>
      <c r="M126" s="6">
        <f>(D126/B126)*1</f>
        <v>0.16666666666666666</v>
      </c>
      <c r="N126" s="6">
        <f t="shared" ref="N126:N131" si="37">(E126/B126)*1</f>
        <v>0.66666666666666663</v>
      </c>
    </row>
    <row r="127" spans="1:28">
      <c r="A127" s="3" t="s">
        <v>24</v>
      </c>
      <c r="B127" s="4">
        <v>6</v>
      </c>
      <c r="C127" s="4">
        <v>1202</v>
      </c>
      <c r="D127" s="4">
        <v>3</v>
      </c>
      <c r="E127" s="4">
        <v>1</v>
      </c>
      <c r="F127" s="4">
        <v>1</v>
      </c>
      <c r="G127" s="4">
        <v>2</v>
      </c>
      <c r="H127" s="4">
        <v>1559</v>
      </c>
      <c r="I127" s="4">
        <v>44</v>
      </c>
      <c r="J127" s="5">
        <f>C127/(H127/6)</f>
        <v>4.6260423348300197</v>
      </c>
      <c r="K127" s="16">
        <f t="shared" si="35"/>
        <v>27.318181818181817</v>
      </c>
      <c r="L127" s="28">
        <f t="shared" si="36"/>
        <v>200.33333333333334</v>
      </c>
      <c r="M127" s="6">
        <f>(D127/B127)*1</f>
        <v>0.5</v>
      </c>
      <c r="N127" s="6">
        <f t="shared" si="37"/>
        <v>0.16666666666666666</v>
      </c>
    </row>
    <row r="128" spans="1:28">
      <c r="A128" s="3" t="s">
        <v>25</v>
      </c>
      <c r="B128" s="15">
        <v>4</v>
      </c>
      <c r="C128" s="15">
        <v>1005</v>
      </c>
      <c r="D128" s="15">
        <v>2</v>
      </c>
      <c r="E128" s="15">
        <v>2</v>
      </c>
      <c r="F128" s="15">
        <v>1</v>
      </c>
      <c r="G128" s="15">
        <v>1</v>
      </c>
      <c r="H128" s="15">
        <v>1146</v>
      </c>
      <c r="I128" s="15">
        <v>27</v>
      </c>
      <c r="J128" s="16">
        <v>5.26</v>
      </c>
      <c r="K128" s="16">
        <f t="shared" si="35"/>
        <v>37.222222222222221</v>
      </c>
      <c r="L128" s="28">
        <f t="shared" si="36"/>
        <v>251.25</v>
      </c>
      <c r="M128" s="6">
        <f>(D128/B128)*1</f>
        <v>0.5</v>
      </c>
      <c r="N128" s="6">
        <f t="shared" si="37"/>
        <v>0.5</v>
      </c>
    </row>
    <row r="129" spans="1:14">
      <c r="A129" s="3" t="s">
        <v>26</v>
      </c>
      <c r="B129" s="15">
        <v>2</v>
      </c>
      <c r="C129" s="15">
        <v>451</v>
      </c>
      <c r="D129" s="19"/>
      <c r="E129" s="15">
        <v>1</v>
      </c>
      <c r="F129" s="15">
        <v>1</v>
      </c>
      <c r="G129" s="15"/>
      <c r="H129" s="15">
        <v>539</v>
      </c>
      <c r="I129" s="15">
        <v>17</v>
      </c>
      <c r="J129" s="16">
        <f>C129/(H129/6)</f>
        <v>5.0204081632653068</v>
      </c>
      <c r="K129" s="16">
        <f t="shared" si="35"/>
        <v>26.529411764705884</v>
      </c>
      <c r="L129" s="28">
        <f t="shared" si="36"/>
        <v>225.5</v>
      </c>
      <c r="M129" s="6"/>
      <c r="N129" s="6">
        <f t="shared" si="37"/>
        <v>0.5</v>
      </c>
    </row>
    <row r="130" spans="1:14">
      <c r="A130" s="3" t="s">
        <v>27</v>
      </c>
      <c r="B130" s="4">
        <v>2</v>
      </c>
      <c r="C130" s="4">
        <v>535</v>
      </c>
      <c r="D130" s="4">
        <v>1</v>
      </c>
      <c r="E130" s="4">
        <v>1</v>
      </c>
      <c r="F130" s="4">
        <v>1</v>
      </c>
      <c r="G130" s="4"/>
      <c r="H130" s="4">
        <v>565</v>
      </c>
      <c r="I130" s="4">
        <v>20</v>
      </c>
      <c r="J130" s="5">
        <v>5.6814159292035393</v>
      </c>
      <c r="K130" s="16">
        <f t="shared" si="35"/>
        <v>26.75</v>
      </c>
      <c r="L130" s="28">
        <f t="shared" si="36"/>
        <v>267.5</v>
      </c>
      <c r="M130" s="6">
        <f>(D130/B130)*1</f>
        <v>0.5</v>
      </c>
      <c r="N130" s="6">
        <f t="shared" si="37"/>
        <v>0.5</v>
      </c>
    </row>
    <row r="131" spans="1:14">
      <c r="A131" s="1" t="s">
        <v>28</v>
      </c>
      <c r="B131" s="17">
        <f t="shared" ref="B131:I131" si="38">SUM(B125:B130)</f>
        <v>22</v>
      </c>
      <c r="C131" s="17">
        <f t="shared" si="38"/>
        <v>5087</v>
      </c>
      <c r="D131" s="17">
        <f t="shared" si="38"/>
        <v>7</v>
      </c>
      <c r="E131" s="17">
        <f t="shared" si="38"/>
        <v>9</v>
      </c>
      <c r="F131" s="17">
        <f t="shared" si="38"/>
        <v>6</v>
      </c>
      <c r="G131" s="17">
        <f t="shared" si="38"/>
        <v>5</v>
      </c>
      <c r="H131" s="17">
        <f t="shared" si="38"/>
        <v>5944</v>
      </c>
      <c r="I131" s="17">
        <f t="shared" si="38"/>
        <v>176</v>
      </c>
      <c r="J131" s="18">
        <f>C131/(H131/6)</f>
        <v>5.1349259757738901</v>
      </c>
      <c r="K131" s="18">
        <f>C131/I131</f>
        <v>28.90340909090909</v>
      </c>
      <c r="L131" s="29">
        <f>C131/B131</f>
        <v>231.22727272727272</v>
      </c>
      <c r="M131" s="9">
        <f>(D131/B131)*1</f>
        <v>0.31818181818181818</v>
      </c>
      <c r="N131" s="9">
        <f t="shared" si="37"/>
        <v>0.40909090909090912</v>
      </c>
    </row>
    <row r="132" spans="1:14">
      <c r="A132" s="1"/>
      <c r="B132" s="2"/>
      <c r="C132" s="2"/>
      <c r="D132" s="2"/>
      <c r="E132" s="2"/>
      <c r="F132" s="2"/>
      <c r="G132" s="2"/>
      <c r="H132" s="2"/>
      <c r="I132" s="2"/>
      <c r="J132" s="7"/>
      <c r="K132" s="7"/>
      <c r="L132" s="8"/>
      <c r="M132" s="9"/>
      <c r="N132" s="9"/>
    </row>
    <row r="133" spans="1:14">
      <c r="A133" s="1" t="s">
        <v>39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7" t="s">
        <v>9</v>
      </c>
      <c r="K133" s="2" t="s">
        <v>10</v>
      </c>
      <c r="L133" s="8" t="s">
        <v>11</v>
      </c>
      <c r="M133" s="2" t="s">
        <v>12</v>
      </c>
      <c r="N133" s="2" t="s">
        <v>13</v>
      </c>
    </row>
    <row r="134" spans="1:14">
      <c r="A134" s="3" t="s">
        <v>23</v>
      </c>
      <c r="B134" s="4">
        <v>2</v>
      </c>
      <c r="C134" s="4">
        <v>426</v>
      </c>
      <c r="D134" s="4">
        <v>2</v>
      </c>
      <c r="E134" s="4"/>
      <c r="F134" s="4"/>
      <c r="G134" s="4">
        <v>1</v>
      </c>
      <c r="H134" s="4">
        <v>512</v>
      </c>
      <c r="I134" s="4">
        <v>13</v>
      </c>
      <c r="J134" s="16">
        <f>C134/(H134/6)</f>
        <v>4.9921875</v>
      </c>
      <c r="K134" s="23">
        <f t="shared" ref="K134:K139" si="39">C134/I134</f>
        <v>32.769230769230766</v>
      </c>
      <c r="L134" s="28">
        <f t="shared" ref="L134:L139" si="40">C134/B134</f>
        <v>213</v>
      </c>
      <c r="M134" s="6">
        <f t="shared" ref="M134:M139" si="41">(D134/B134)*1</f>
        <v>1</v>
      </c>
      <c r="N134" s="6">
        <f t="shared" ref="N134:N139" si="42">(E134/B134)*1</f>
        <v>0</v>
      </c>
    </row>
    <row r="135" spans="1:14">
      <c r="A135" s="3" t="s">
        <v>24</v>
      </c>
      <c r="B135" s="4">
        <v>8</v>
      </c>
      <c r="C135" s="4">
        <v>2115</v>
      </c>
      <c r="D135" s="4">
        <v>4</v>
      </c>
      <c r="E135" s="4">
        <v>4</v>
      </c>
      <c r="F135" s="4">
        <v>3</v>
      </c>
      <c r="G135" s="4">
        <v>1</v>
      </c>
      <c r="H135" s="4">
        <v>2400</v>
      </c>
      <c r="I135" s="4">
        <v>56</v>
      </c>
      <c r="J135" s="16">
        <f>C135/(H135/6)</f>
        <v>5.2874999999999996</v>
      </c>
      <c r="K135" s="23">
        <f t="shared" si="39"/>
        <v>37.767857142857146</v>
      </c>
      <c r="L135" s="28">
        <f t="shared" si="40"/>
        <v>264.375</v>
      </c>
      <c r="M135" s="6">
        <f t="shared" si="41"/>
        <v>0.5</v>
      </c>
      <c r="N135" s="6">
        <f t="shared" si="42"/>
        <v>0.5</v>
      </c>
    </row>
    <row r="136" spans="1:14">
      <c r="A136" s="3" t="s">
        <v>25</v>
      </c>
      <c r="B136" s="15">
        <v>8</v>
      </c>
      <c r="C136" s="15">
        <v>2002</v>
      </c>
      <c r="D136" s="15">
        <v>1</v>
      </c>
      <c r="E136" s="15">
        <v>5</v>
      </c>
      <c r="F136" s="15">
        <v>1</v>
      </c>
      <c r="G136" s="15">
        <v>3</v>
      </c>
      <c r="H136" s="15">
        <v>2261</v>
      </c>
      <c r="I136" s="15">
        <v>58</v>
      </c>
      <c r="J136" s="16">
        <f>C136/(H136/6)</f>
        <v>5.3126934984520124</v>
      </c>
      <c r="K136" s="23">
        <f t="shared" si="39"/>
        <v>34.517241379310342</v>
      </c>
      <c r="L136" s="28">
        <f t="shared" si="40"/>
        <v>250.25</v>
      </c>
      <c r="M136" s="6">
        <f t="shared" si="41"/>
        <v>0.125</v>
      </c>
      <c r="N136" s="6">
        <f t="shared" si="42"/>
        <v>0.625</v>
      </c>
    </row>
    <row r="137" spans="1:14">
      <c r="A137" s="3" t="s">
        <v>26</v>
      </c>
      <c r="B137" s="15">
        <v>8</v>
      </c>
      <c r="C137" s="15">
        <v>1495</v>
      </c>
      <c r="D137" s="19">
        <v>3</v>
      </c>
      <c r="E137" s="15">
        <v>1</v>
      </c>
      <c r="F137" s="15">
        <v>2</v>
      </c>
      <c r="G137" s="15">
        <v>2</v>
      </c>
      <c r="H137" s="15">
        <v>1977</v>
      </c>
      <c r="I137" s="15">
        <v>61</v>
      </c>
      <c r="J137" s="16">
        <f>C137/(H137/6)</f>
        <v>4.5371775417298936</v>
      </c>
      <c r="K137" s="23">
        <f t="shared" si="39"/>
        <v>24.508196721311474</v>
      </c>
      <c r="L137" s="28">
        <f t="shared" si="40"/>
        <v>186.875</v>
      </c>
      <c r="M137" s="6">
        <f t="shared" si="41"/>
        <v>0.375</v>
      </c>
      <c r="N137" s="6">
        <f t="shared" si="42"/>
        <v>0.125</v>
      </c>
    </row>
    <row r="138" spans="1:14">
      <c r="A138" s="3" t="s">
        <v>27</v>
      </c>
      <c r="B138" s="4">
        <v>6</v>
      </c>
      <c r="C138" s="4">
        <v>1682</v>
      </c>
      <c r="D138" s="4"/>
      <c r="E138" s="4">
        <v>6</v>
      </c>
      <c r="F138" s="4">
        <v>1</v>
      </c>
      <c r="G138" s="4">
        <v>2</v>
      </c>
      <c r="H138" s="4">
        <v>1743</v>
      </c>
      <c r="I138" s="4">
        <v>39</v>
      </c>
      <c r="J138" s="16">
        <f>C138/(H138/6)</f>
        <v>5.790017211703959</v>
      </c>
      <c r="K138" s="23">
        <f t="shared" si="39"/>
        <v>43.128205128205131</v>
      </c>
      <c r="L138" s="28">
        <f t="shared" si="40"/>
        <v>280.33333333333331</v>
      </c>
      <c r="M138" s="6">
        <f t="shared" si="41"/>
        <v>0</v>
      </c>
      <c r="N138" s="6">
        <f t="shared" si="42"/>
        <v>1</v>
      </c>
    </row>
    <row r="139" spans="1:14">
      <c r="A139" s="3" t="s">
        <v>28</v>
      </c>
      <c r="B139" s="17">
        <f t="shared" ref="B139:I139" si="43">SUM(B134:B138)</f>
        <v>32</v>
      </c>
      <c r="C139" s="17">
        <f t="shared" si="43"/>
        <v>7720</v>
      </c>
      <c r="D139" s="17">
        <f t="shared" si="43"/>
        <v>10</v>
      </c>
      <c r="E139" s="17">
        <f t="shared" si="43"/>
        <v>16</v>
      </c>
      <c r="F139" s="17">
        <f t="shared" si="43"/>
        <v>7</v>
      </c>
      <c r="G139" s="17">
        <f t="shared" si="43"/>
        <v>9</v>
      </c>
      <c r="H139" s="17">
        <f t="shared" si="43"/>
        <v>8893</v>
      </c>
      <c r="I139" s="17">
        <f t="shared" si="43"/>
        <v>227</v>
      </c>
      <c r="J139" s="18">
        <f t="shared" ref="J139" si="44">C139/(H139/6)</f>
        <v>5.2085910266501738</v>
      </c>
      <c r="K139" s="24">
        <f t="shared" si="39"/>
        <v>34.008810572687224</v>
      </c>
      <c r="L139" s="29">
        <f t="shared" si="40"/>
        <v>241.25</v>
      </c>
      <c r="M139" s="9">
        <f t="shared" si="41"/>
        <v>0.3125</v>
      </c>
      <c r="N139" s="9">
        <f t="shared" si="42"/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2010-03-09T08:11:04Z</dcterms:created>
  <dcterms:modified xsi:type="dcterms:W3CDTF">2010-03-09T09:15:27Z</dcterms:modified>
</cp:coreProperties>
</file>