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4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9" i="1"/>
  <c r="E60" l="1"/>
  <c r="T42"/>
  <c r="S38" l="1"/>
  <c r="S34"/>
  <c r="R30"/>
  <c r="J60"/>
  <c r="S30"/>
  <c r="L26"/>
  <c r="D26"/>
  <c r="K49"/>
  <c r="G49"/>
  <c r="F49"/>
  <c r="O18"/>
  <c r="K18"/>
  <c r="P18"/>
  <c r="L18"/>
  <c r="H18"/>
  <c r="D18"/>
  <c r="G60"/>
  <c r="F60"/>
  <c r="P14"/>
  <c r="P10"/>
  <c r="L10"/>
  <c r="H10"/>
  <c r="D10"/>
  <c r="C10"/>
  <c r="T7"/>
  <c r="D4"/>
  <c r="G84"/>
  <c r="F84"/>
  <c r="G83"/>
  <c r="F83"/>
  <c r="G82"/>
  <c r="F82"/>
  <c r="G81"/>
  <c r="F81"/>
  <c r="G80"/>
  <c r="F80"/>
  <c r="G79"/>
  <c r="F79"/>
  <c r="G78"/>
  <c r="F78"/>
  <c r="G63"/>
  <c r="F63"/>
  <c r="K56"/>
  <c r="G56"/>
  <c r="F56"/>
  <c r="K55"/>
  <c r="G55"/>
  <c r="F55"/>
  <c r="K54"/>
  <c r="G54"/>
  <c r="F54"/>
  <c r="K53"/>
  <c r="G53"/>
  <c r="F53"/>
  <c r="K52"/>
  <c r="G52"/>
  <c r="F52"/>
  <c r="K51"/>
  <c r="G51"/>
  <c r="F51"/>
  <c r="K50"/>
  <c r="G50"/>
  <c r="F50"/>
  <c r="K48"/>
  <c r="G48"/>
  <c r="F48"/>
  <c r="K47"/>
  <c r="G47"/>
  <c r="F47"/>
  <c r="K45"/>
  <c r="G45"/>
  <c r="F45"/>
  <c r="P42"/>
  <c r="L42"/>
  <c r="H42"/>
  <c r="D42"/>
  <c r="H38"/>
  <c r="P34"/>
  <c r="L34"/>
  <c r="H34"/>
  <c r="D34"/>
  <c r="L30"/>
  <c r="S26"/>
  <c r="P26"/>
  <c r="H26"/>
  <c r="S22"/>
  <c r="P22"/>
  <c r="L22"/>
  <c r="H22"/>
  <c r="D22"/>
  <c r="L14"/>
  <c r="S14"/>
  <c r="D14"/>
  <c r="S10"/>
  <c r="S4"/>
  <c r="T4" s="1"/>
  <c r="P4"/>
  <c r="L4"/>
  <c r="H4"/>
  <c r="R38" l="1"/>
  <c r="T38" s="1"/>
  <c r="K60"/>
  <c r="R34"/>
  <c r="T34" s="1"/>
  <c r="T30"/>
  <c r="T26"/>
  <c r="R22"/>
  <c r="T22" s="1"/>
  <c r="S18"/>
  <c r="R18"/>
  <c r="T14"/>
  <c r="T10"/>
  <c r="T18" l="1"/>
</calcChain>
</file>

<file path=xl/sharedStrings.xml><?xml version="1.0" encoding="utf-8"?>
<sst xmlns="http://schemas.openxmlformats.org/spreadsheetml/2006/main" count="262" uniqueCount="121">
  <si>
    <t>Team</t>
  </si>
  <si>
    <t>Scores</t>
  </si>
  <si>
    <t>Overs</t>
  </si>
  <si>
    <t>Runs</t>
  </si>
  <si>
    <t>R1</t>
  </si>
  <si>
    <t>R</t>
  </si>
  <si>
    <t>CC</t>
  </si>
  <si>
    <t>Syd</t>
  </si>
  <si>
    <t>MH</t>
  </si>
  <si>
    <t>R2</t>
  </si>
  <si>
    <t>ST A</t>
  </si>
  <si>
    <t>LPW</t>
  </si>
  <si>
    <t>R3</t>
  </si>
  <si>
    <t>R4</t>
  </si>
  <si>
    <t>R5</t>
  </si>
  <si>
    <t>R6</t>
  </si>
  <si>
    <t>E/S</t>
  </si>
  <si>
    <t>R7</t>
  </si>
  <si>
    <t>R8</t>
  </si>
  <si>
    <t>R9</t>
  </si>
  <si>
    <t>SF</t>
  </si>
  <si>
    <t>F</t>
  </si>
  <si>
    <t>Analysis</t>
  </si>
  <si>
    <t>200+</t>
  </si>
  <si>
    <t>100-</t>
  </si>
  <si>
    <t>Inns</t>
  </si>
  <si>
    <t>C</t>
  </si>
  <si>
    <t>R/R</t>
  </si>
  <si>
    <t>Total</t>
  </si>
  <si>
    <t>08/09</t>
  </si>
  <si>
    <t>25</t>
  </si>
  <si>
    <t>5</t>
  </si>
  <si>
    <t>70</t>
  </si>
  <si>
    <t>35.71</t>
  </si>
  <si>
    <t>7.14</t>
  </si>
  <si>
    <t>3060.4</t>
  </si>
  <si>
    <t>3.98</t>
  </si>
  <si>
    <t>Over 200 as %</t>
  </si>
  <si>
    <t>Under 100 as a %</t>
  </si>
  <si>
    <t>07/08</t>
  </si>
  <si>
    <t>26</t>
  </si>
  <si>
    <t>4</t>
  </si>
  <si>
    <t>68</t>
  </si>
  <si>
    <t>38.24</t>
  </si>
  <si>
    <t>5.88</t>
  </si>
  <si>
    <t>85/86</t>
  </si>
  <si>
    <t>06/07</t>
  </si>
  <si>
    <t>6</t>
  </si>
  <si>
    <t>67</t>
  </si>
  <si>
    <t>86/87</t>
  </si>
  <si>
    <t>05/06</t>
  </si>
  <si>
    <t>87/88</t>
  </si>
  <si>
    <t>04/05</t>
  </si>
  <si>
    <t>88/89</t>
  </si>
  <si>
    <t>03/04</t>
  </si>
  <si>
    <t>89/90</t>
  </si>
  <si>
    <t>02/03</t>
  </si>
  <si>
    <t>90/91</t>
  </si>
  <si>
    <t>01/02</t>
  </si>
  <si>
    <t>91/92</t>
  </si>
  <si>
    <t>00/01</t>
  </si>
  <si>
    <t>92/93</t>
  </si>
  <si>
    <t>99/00</t>
  </si>
  <si>
    <t>93/94</t>
  </si>
  <si>
    <t>98/99</t>
  </si>
  <si>
    <t>94/95</t>
  </si>
  <si>
    <t>97/98</t>
  </si>
  <si>
    <t>95/96</t>
  </si>
  <si>
    <t>96/97</t>
  </si>
  <si>
    <t>203/8</t>
  </si>
  <si>
    <t>bwu</t>
  </si>
  <si>
    <t>138/8</t>
  </si>
  <si>
    <t>147/9</t>
  </si>
  <si>
    <t>152/4</t>
  </si>
  <si>
    <t>RAIN</t>
  </si>
  <si>
    <t>St A</t>
  </si>
  <si>
    <t>146/9</t>
  </si>
  <si>
    <t>OBC</t>
  </si>
  <si>
    <t>147/8</t>
  </si>
  <si>
    <t>176/5</t>
  </si>
  <si>
    <t>ES</t>
  </si>
  <si>
    <t>133/5</t>
  </si>
  <si>
    <t>Cent</t>
  </si>
  <si>
    <t>Rain</t>
  </si>
  <si>
    <t>149/9</t>
  </si>
  <si>
    <t>150/4</t>
  </si>
  <si>
    <t>125/7</t>
  </si>
  <si>
    <t>178/8</t>
  </si>
  <si>
    <t>179/6</t>
  </si>
  <si>
    <t>BWU</t>
  </si>
  <si>
    <t>135/9</t>
  </si>
  <si>
    <t>12186</t>
  </si>
  <si>
    <t>184/8</t>
  </si>
  <si>
    <t>183/8</t>
  </si>
  <si>
    <t>241/4</t>
  </si>
  <si>
    <t>185/7</t>
  </si>
  <si>
    <t>StA</t>
  </si>
  <si>
    <t>183/7</t>
  </si>
  <si>
    <t>306/4</t>
  </si>
  <si>
    <t>244/0</t>
  </si>
  <si>
    <t>122/1</t>
  </si>
  <si>
    <t>193/8</t>
  </si>
  <si>
    <t>195/5</t>
  </si>
  <si>
    <t>231/2</t>
  </si>
  <si>
    <t>284/7</t>
  </si>
  <si>
    <t>157/3</t>
  </si>
  <si>
    <t>189/4</t>
  </si>
  <si>
    <t>182/7</t>
  </si>
  <si>
    <t>256/7</t>
  </si>
  <si>
    <t>09/10</t>
  </si>
  <si>
    <t>210/8</t>
  </si>
  <si>
    <t>125/3</t>
  </si>
  <si>
    <t>293/7</t>
  </si>
  <si>
    <t>232/6</t>
  </si>
  <si>
    <t>203/9</t>
  </si>
  <si>
    <t>169/7</t>
  </si>
  <si>
    <t xml:space="preserve">rain </t>
  </si>
  <si>
    <t>183/4</t>
  </si>
  <si>
    <t>108/6</t>
  </si>
  <si>
    <t>96/7</t>
  </si>
  <si>
    <t>10/11</t>
  </si>
</sst>
</file>

<file path=xl/styles.xml><?xml version="1.0" encoding="utf-8"?>
<styleSheet xmlns="http://schemas.openxmlformats.org/spreadsheetml/2006/main">
  <numFmts count="1">
    <numFmt numFmtId="164" formatCode="0.0"/>
  </numFmts>
  <fonts count="33">
    <font>
      <sz val="10"/>
      <color theme="1"/>
      <name val="Times New Roman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7"/>
      <name val="Arial"/>
      <family val="2"/>
    </font>
    <font>
      <b/>
      <sz val="10"/>
      <color theme="7"/>
      <name val="Times New Roman"/>
      <family val="2"/>
    </font>
    <font>
      <b/>
      <sz val="10"/>
      <color theme="1"/>
      <name val="Times New Roman"/>
      <family val="1"/>
    </font>
    <font>
      <b/>
      <sz val="10"/>
      <color theme="3" tint="-0.249977111117893"/>
      <name val="Arial"/>
      <family val="2"/>
    </font>
    <font>
      <sz val="10"/>
      <color rgb="FFFF0000"/>
      <name val="Times New Roman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8"/>
      <color theme="1"/>
      <name val="Times New Roman"/>
      <family val="2"/>
    </font>
    <font>
      <b/>
      <sz val="9"/>
      <color indexed="10"/>
      <name val="Arial"/>
      <family val="2"/>
    </font>
    <font>
      <b/>
      <sz val="9"/>
      <color indexed="18"/>
      <name val="Arial"/>
      <family val="2"/>
    </font>
    <font>
      <b/>
      <sz val="9"/>
      <color theme="7"/>
      <name val="Arial"/>
      <family val="2"/>
    </font>
    <font>
      <sz val="8"/>
      <name val="Times New Roman"/>
      <family val="2"/>
    </font>
    <font>
      <b/>
      <sz val="9"/>
      <color rgb="FFFF0000"/>
      <name val="Arial"/>
      <family val="2"/>
    </font>
    <font>
      <b/>
      <sz val="9"/>
      <color rgb="FFFF0000"/>
      <name val="Times New Roman"/>
      <family val="2"/>
    </font>
    <font>
      <b/>
      <sz val="11"/>
      <color rgb="FFFF0000"/>
      <name val="Arial"/>
      <family val="2"/>
    </font>
    <font>
      <b/>
      <sz val="10"/>
      <color rgb="FFFF0000"/>
      <name val="Times New Roman"/>
      <family val="2"/>
    </font>
    <font>
      <sz val="8"/>
      <color theme="1"/>
      <name val="Times New Roman"/>
      <family val="2"/>
    </font>
    <font>
      <i/>
      <sz val="10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12" fillId="0" borderId="0" xfId="0" applyFont="1"/>
    <xf numFmtId="9" fontId="7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/>
    <xf numFmtId="2" fontId="0" fillId="0" borderId="0" xfId="0" applyNumberFormat="1"/>
    <xf numFmtId="49" fontId="3" fillId="0" borderId="0" xfId="0" applyNumberFormat="1" applyFont="1"/>
    <xf numFmtId="0" fontId="0" fillId="0" borderId="0" xfId="0" applyAlignment="1">
      <alignment horizontal="center"/>
    </xf>
    <xf numFmtId="0" fontId="13" fillId="0" borderId="0" xfId="0" applyFont="1"/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49" fontId="0" fillId="0" borderId="0" xfId="0" applyNumberForma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19" fillId="0" borderId="0" xfId="0" applyFont="1"/>
    <xf numFmtId="0" fontId="29" fillId="0" borderId="0" xfId="0" applyFont="1" applyAlignment="1">
      <alignment horizontal="center"/>
    </xf>
    <xf numFmtId="49" fontId="30" fillId="0" borderId="0" xfId="0" applyNumberFormat="1" applyFon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Scores over 200 as % of innings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Sheet1!$O$46:$O$71</c:f>
              <c:strCache>
                <c:ptCount val="26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</c:strCache>
            </c:strRef>
          </c:cat>
          <c:val>
            <c:numRef>
              <c:f>Sheet1!$P$46:$P$71</c:f>
              <c:numCache>
                <c:formatCode>0.00</c:formatCode>
                <c:ptCount val="26"/>
                <c:pt idx="0">
                  <c:v>26.67</c:v>
                </c:pt>
                <c:pt idx="1">
                  <c:v>27.5</c:v>
                </c:pt>
                <c:pt idx="2">
                  <c:v>27.777777777777779</c:v>
                </c:pt>
                <c:pt idx="3">
                  <c:v>31.666666666666664</c:v>
                </c:pt>
                <c:pt idx="4">
                  <c:v>32.857142857142854</c:v>
                </c:pt>
                <c:pt idx="5">
                  <c:v>33.75</c:v>
                </c:pt>
                <c:pt idx="6">
                  <c:v>36.25</c:v>
                </c:pt>
                <c:pt idx="7">
                  <c:v>30.76923076923077</c:v>
                </c:pt>
                <c:pt idx="8">
                  <c:v>35</c:v>
                </c:pt>
                <c:pt idx="9">
                  <c:v>26.666666666666668</c:v>
                </c:pt>
                <c:pt idx="10">
                  <c:v>30.76923076923077</c:v>
                </c:pt>
                <c:pt idx="11">
                  <c:v>16.666666666666664</c:v>
                </c:pt>
                <c:pt idx="12">
                  <c:v>33.333333333333329</c:v>
                </c:pt>
                <c:pt idx="13">
                  <c:v>23.4375</c:v>
                </c:pt>
                <c:pt idx="14">
                  <c:v>38.095238095238095</c:v>
                </c:pt>
                <c:pt idx="15">
                  <c:v>23.214285714285715</c:v>
                </c:pt>
                <c:pt idx="16">
                  <c:v>32.5</c:v>
                </c:pt>
                <c:pt idx="17">
                  <c:v>39.0625</c:v>
                </c:pt>
                <c:pt idx="18">
                  <c:v>23.684210526315788</c:v>
                </c:pt>
                <c:pt idx="19">
                  <c:v>32.81</c:v>
                </c:pt>
                <c:pt idx="20">
                  <c:v>26.76</c:v>
                </c:pt>
                <c:pt idx="21">
                  <c:v>37.313432835820898</c:v>
                </c:pt>
                <c:pt idx="22">
                  <c:v>38.24</c:v>
                </c:pt>
                <c:pt idx="23">
                  <c:v>35.71</c:v>
                </c:pt>
                <c:pt idx="24" formatCode="General">
                  <c:v>22.86</c:v>
                </c:pt>
                <c:pt idx="25" formatCode="General">
                  <c:v>32.53</c:v>
                </c:pt>
              </c:numCache>
            </c:numRef>
          </c:val>
        </c:ser>
        <c:marker val="1"/>
        <c:axId val="84888192"/>
        <c:axId val="115174784"/>
      </c:lineChart>
      <c:catAx>
        <c:axId val="84888192"/>
        <c:scaling>
          <c:orientation val="minMax"/>
        </c:scaling>
        <c:axPos val="b"/>
        <c:tickLblPos val="nextTo"/>
        <c:crossAx val="115174784"/>
        <c:crosses val="autoZero"/>
        <c:auto val="1"/>
        <c:lblAlgn val="ctr"/>
        <c:lblOffset val="100"/>
        <c:tickLblSkip val="4"/>
        <c:tickMarkSkip val="4"/>
      </c:catAx>
      <c:valAx>
        <c:axId val="115174784"/>
        <c:scaling>
          <c:orientation val="minMax"/>
          <c:min val="15"/>
        </c:scaling>
        <c:axPos val="l"/>
        <c:majorGridlines/>
        <c:numFmt formatCode="0.00" sourceLinked="1"/>
        <c:tickLblPos val="nextTo"/>
        <c:crossAx val="848881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Scores under 100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Sheet1!$S$46:$S$71</c:f>
              <c:strCache>
                <c:ptCount val="26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</c:strCache>
            </c:strRef>
          </c:cat>
          <c:val>
            <c:numRef>
              <c:f>Sheet1!$T$46:$T$71</c:f>
              <c:numCache>
                <c:formatCode>0.00</c:formatCode>
                <c:ptCount val="26"/>
                <c:pt idx="0" formatCode="General">
                  <c:v>6.67</c:v>
                </c:pt>
                <c:pt idx="1">
                  <c:v>5</c:v>
                </c:pt>
                <c:pt idx="2">
                  <c:v>5.5555555555555554</c:v>
                </c:pt>
                <c:pt idx="3">
                  <c:v>0</c:v>
                </c:pt>
                <c:pt idx="4">
                  <c:v>2.8571428571428572</c:v>
                </c:pt>
                <c:pt idx="5">
                  <c:v>5</c:v>
                </c:pt>
                <c:pt idx="6">
                  <c:v>8.75</c:v>
                </c:pt>
                <c:pt idx="7">
                  <c:v>11.538461538461538</c:v>
                </c:pt>
                <c:pt idx="8">
                  <c:v>7.5</c:v>
                </c:pt>
                <c:pt idx="9">
                  <c:v>4.4444444444444446</c:v>
                </c:pt>
                <c:pt idx="10">
                  <c:v>3.8461538461538463</c:v>
                </c:pt>
                <c:pt idx="11">
                  <c:v>12.121212121212121</c:v>
                </c:pt>
                <c:pt idx="12">
                  <c:v>8.9743589743589745</c:v>
                </c:pt>
                <c:pt idx="13">
                  <c:v>6.25</c:v>
                </c:pt>
                <c:pt idx="14">
                  <c:v>7.9365079365079358</c:v>
                </c:pt>
                <c:pt idx="15">
                  <c:v>8.9285714285714288</c:v>
                </c:pt>
                <c:pt idx="16">
                  <c:v>7.5</c:v>
                </c:pt>
                <c:pt idx="17">
                  <c:v>6.25</c:v>
                </c:pt>
                <c:pt idx="18">
                  <c:v>1.3157894736842104</c:v>
                </c:pt>
                <c:pt idx="19">
                  <c:v>9.3800000000000008</c:v>
                </c:pt>
                <c:pt idx="20">
                  <c:v>4.2300000000000004</c:v>
                </c:pt>
                <c:pt idx="21">
                  <c:v>8.9552238805970141</c:v>
                </c:pt>
                <c:pt idx="22">
                  <c:v>5.88</c:v>
                </c:pt>
                <c:pt idx="23">
                  <c:v>7.14</c:v>
                </c:pt>
                <c:pt idx="24" formatCode="General">
                  <c:v>2.86</c:v>
                </c:pt>
                <c:pt idx="25">
                  <c:v>9.6300000000000008</c:v>
                </c:pt>
              </c:numCache>
            </c:numRef>
          </c:val>
        </c:ser>
        <c:marker val="1"/>
        <c:axId val="115190016"/>
        <c:axId val="115204480"/>
      </c:lineChart>
      <c:catAx>
        <c:axId val="115190016"/>
        <c:scaling>
          <c:orientation val="minMax"/>
        </c:scaling>
        <c:axPos val="b"/>
        <c:tickLblPos val="nextTo"/>
        <c:crossAx val="115204480"/>
        <c:crosses val="autoZero"/>
        <c:auto val="1"/>
        <c:lblAlgn val="ctr"/>
        <c:lblOffset val="100"/>
        <c:tickLblSkip val="4"/>
        <c:tickMarkSkip val="4"/>
      </c:catAx>
      <c:valAx>
        <c:axId val="115204480"/>
        <c:scaling>
          <c:orientation val="minMax"/>
        </c:scaling>
        <c:axPos val="l"/>
        <c:majorGridlines/>
        <c:numFmt formatCode="General" sourceLinked="1"/>
        <c:tickLblPos val="nextTo"/>
        <c:crossAx val="11519001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</xdr:colOff>
      <xdr:row>73</xdr:row>
      <xdr:rowOff>38099</xdr:rowOff>
    </xdr:from>
    <xdr:to>
      <xdr:col>22</xdr:col>
      <xdr:colOff>438149</xdr:colOff>
      <xdr:row>90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69</xdr:row>
      <xdr:rowOff>47625</xdr:rowOff>
    </xdr:from>
    <xdr:to>
      <xdr:col>32</xdr:col>
      <xdr:colOff>76200</xdr:colOff>
      <xdr:row>86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"/>
  <sheetViews>
    <sheetView tabSelected="1" topLeftCell="O67" workbookViewId="0">
      <selection activeCell="AH83" sqref="AH83"/>
    </sheetView>
  </sheetViews>
  <sheetFormatPr defaultRowHeight="13"/>
  <cols>
    <col min="3" max="3" width="10.19921875" bestFit="1" customWidth="1"/>
    <col min="5" max="5" width="5.796875" customWidth="1"/>
    <col min="9" max="9" width="5.69921875" customWidth="1"/>
    <col min="13" max="13" width="5.69921875" customWidth="1"/>
    <col min="17" max="17" width="6.69921875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82</v>
      </c>
      <c r="F1" s="1" t="s">
        <v>0</v>
      </c>
      <c r="G1" s="1" t="s">
        <v>1</v>
      </c>
      <c r="H1" s="1" t="s">
        <v>2</v>
      </c>
      <c r="I1" s="1" t="s">
        <v>82</v>
      </c>
      <c r="J1" s="1" t="s">
        <v>0</v>
      </c>
      <c r="K1" s="1" t="s">
        <v>1</v>
      </c>
      <c r="L1" s="1" t="s">
        <v>2</v>
      </c>
      <c r="M1" s="1" t="s">
        <v>82</v>
      </c>
      <c r="N1" s="1" t="s">
        <v>0</v>
      </c>
      <c r="O1" s="1" t="s">
        <v>1</v>
      </c>
      <c r="P1" s="1" t="s">
        <v>2</v>
      </c>
      <c r="Q1" s="1" t="s">
        <v>82</v>
      </c>
      <c r="R1" s="6" t="s">
        <v>2</v>
      </c>
      <c r="S1" s="6" t="s">
        <v>3</v>
      </c>
      <c r="T1" s="42" t="s">
        <v>27</v>
      </c>
    </row>
    <row r="2" spans="1:21">
      <c r="A2" s="1" t="s">
        <v>4</v>
      </c>
      <c r="B2" s="2" t="s">
        <v>6</v>
      </c>
      <c r="C2" s="2" t="s">
        <v>69</v>
      </c>
      <c r="D2" s="2">
        <v>50</v>
      </c>
      <c r="F2" s="2" t="s">
        <v>5</v>
      </c>
      <c r="G2" s="2">
        <v>137</v>
      </c>
      <c r="H2" s="2">
        <v>46</v>
      </c>
      <c r="I2" s="2"/>
      <c r="J2" s="2" t="s">
        <v>8</v>
      </c>
      <c r="K2" s="2" t="s">
        <v>72</v>
      </c>
      <c r="L2" s="2">
        <v>50</v>
      </c>
      <c r="M2" s="2"/>
      <c r="N2" s="2" t="s">
        <v>11</v>
      </c>
      <c r="O2" s="2">
        <v>257</v>
      </c>
      <c r="P2" s="37">
        <v>50</v>
      </c>
      <c r="S2" s="3"/>
    </row>
    <row r="3" spans="1:21">
      <c r="B3" s="4" t="s">
        <v>10</v>
      </c>
      <c r="C3" s="4">
        <v>173</v>
      </c>
      <c r="D3" s="4">
        <v>44.4</v>
      </c>
      <c r="F3" s="2" t="s">
        <v>70</v>
      </c>
      <c r="G3" s="2" t="s">
        <v>71</v>
      </c>
      <c r="H3" s="2">
        <v>38.5</v>
      </c>
      <c r="I3" s="2"/>
      <c r="J3" s="2" t="s">
        <v>16</v>
      </c>
      <c r="K3" s="2" t="s">
        <v>73</v>
      </c>
      <c r="L3" s="2">
        <v>23.4</v>
      </c>
      <c r="M3" s="2"/>
      <c r="N3" s="2" t="s">
        <v>7</v>
      </c>
      <c r="O3" s="2">
        <v>86</v>
      </c>
      <c r="P3" s="2">
        <v>29.1</v>
      </c>
      <c r="S3" s="3"/>
      <c r="T3" s="30"/>
    </row>
    <row r="4" spans="1:21" ht="14">
      <c r="A4" s="1"/>
      <c r="C4" s="5">
        <v>376</v>
      </c>
      <c r="D4" s="6">
        <f>SUM(D2:D3)</f>
        <v>94.4</v>
      </c>
      <c r="E4" s="52"/>
      <c r="F4" s="6"/>
      <c r="G4" s="5">
        <v>275</v>
      </c>
      <c r="H4" s="6">
        <f>SUM(H2:H3)</f>
        <v>84.5</v>
      </c>
      <c r="I4" s="6"/>
      <c r="J4" s="6"/>
      <c r="K4" s="5">
        <v>299</v>
      </c>
      <c r="L4" s="6">
        <f>SUM(L2:L3)</f>
        <v>73.400000000000006</v>
      </c>
      <c r="M4" s="6"/>
      <c r="N4" s="6"/>
      <c r="O4" s="5"/>
      <c r="P4" s="6">
        <f>SUM(P2:P3)</f>
        <v>79.099999999999994</v>
      </c>
      <c r="Q4" s="7"/>
      <c r="R4" s="6">
        <v>332.2</v>
      </c>
      <c r="S4" s="5">
        <f>C4+G4+K4+O4</f>
        <v>950</v>
      </c>
      <c r="T4" s="32">
        <f>S4/R4</f>
        <v>2.8597230583985551</v>
      </c>
      <c r="U4" s="31"/>
    </row>
    <row r="5" spans="1:21" ht="14">
      <c r="A5" s="1" t="s">
        <v>9</v>
      </c>
      <c r="B5" s="2"/>
      <c r="C5" s="2"/>
      <c r="D5" s="2"/>
      <c r="E5" s="52"/>
      <c r="F5" s="2"/>
      <c r="G5" s="2"/>
      <c r="H5" s="2"/>
      <c r="I5" s="40"/>
      <c r="J5" s="2"/>
      <c r="K5" s="2"/>
      <c r="L5" s="2"/>
      <c r="M5" s="2"/>
      <c r="N5" s="2"/>
      <c r="O5" s="2"/>
      <c r="P5" s="2"/>
      <c r="Q5" s="9"/>
      <c r="R5" s="1"/>
      <c r="S5" s="6"/>
      <c r="T5" s="32"/>
      <c r="U5" s="31"/>
    </row>
    <row r="6" spans="1:21" ht="14">
      <c r="A6" s="1"/>
      <c r="B6" s="8" t="s">
        <v>74</v>
      </c>
      <c r="C6" s="2"/>
      <c r="D6" s="2"/>
      <c r="E6" s="52"/>
      <c r="F6" s="2"/>
      <c r="G6" s="2"/>
      <c r="H6" s="2"/>
      <c r="I6" s="40"/>
      <c r="J6" s="2"/>
      <c r="K6" s="2"/>
      <c r="L6" s="2"/>
      <c r="M6" s="40"/>
      <c r="N6" s="2"/>
      <c r="O6" s="2"/>
      <c r="P6" s="2"/>
      <c r="Q6" s="9"/>
      <c r="R6" s="1"/>
      <c r="S6" s="6"/>
      <c r="T6" s="32"/>
      <c r="U6" s="31"/>
    </row>
    <row r="7" spans="1:21" ht="14">
      <c r="A7" s="1"/>
      <c r="B7" s="10"/>
      <c r="C7" s="5"/>
      <c r="D7" s="6"/>
      <c r="E7" s="52"/>
      <c r="F7" s="6"/>
      <c r="G7" s="5"/>
      <c r="H7" s="6"/>
      <c r="I7" s="40"/>
      <c r="J7" s="6"/>
      <c r="K7" s="5"/>
      <c r="L7" s="6"/>
      <c r="M7" s="40"/>
      <c r="N7" s="6"/>
      <c r="O7" s="5"/>
      <c r="P7" s="6"/>
      <c r="Q7" s="11"/>
      <c r="R7" s="6"/>
      <c r="S7" s="5"/>
      <c r="T7" s="32" t="e">
        <f>S7/R7</f>
        <v>#DIV/0!</v>
      </c>
      <c r="U7" s="31"/>
    </row>
    <row r="8" spans="1:21" ht="14">
      <c r="A8" s="1" t="s">
        <v>12</v>
      </c>
      <c r="B8" s="2" t="s">
        <v>8</v>
      </c>
      <c r="C8" s="2">
        <v>186</v>
      </c>
      <c r="D8" s="2">
        <v>46.3</v>
      </c>
      <c r="E8" s="52">
        <v>1</v>
      </c>
      <c r="F8" s="2" t="s">
        <v>75</v>
      </c>
      <c r="G8" s="2" t="s">
        <v>76</v>
      </c>
      <c r="H8" s="2">
        <v>50</v>
      </c>
      <c r="I8" s="40"/>
      <c r="J8" s="2" t="s">
        <v>7</v>
      </c>
      <c r="K8" s="12">
        <v>174</v>
      </c>
      <c r="L8" s="2">
        <v>49</v>
      </c>
      <c r="M8" s="40"/>
      <c r="N8" s="2" t="s">
        <v>11</v>
      </c>
      <c r="O8" s="12">
        <v>129</v>
      </c>
      <c r="P8" s="12">
        <v>44.1</v>
      </c>
      <c r="Q8" s="9"/>
      <c r="R8" s="1"/>
      <c r="S8" s="6"/>
      <c r="T8" s="32"/>
      <c r="U8" s="31"/>
    </row>
    <row r="9" spans="1:21" ht="14">
      <c r="A9" s="1"/>
      <c r="B9" s="2" t="s">
        <v>5</v>
      </c>
      <c r="C9" s="2">
        <v>185</v>
      </c>
      <c r="D9" s="2">
        <v>50</v>
      </c>
      <c r="E9" s="52"/>
      <c r="F9" s="2" t="s">
        <v>77</v>
      </c>
      <c r="G9" s="2" t="s">
        <v>78</v>
      </c>
      <c r="H9" s="2">
        <v>49.2</v>
      </c>
      <c r="I9" s="40"/>
      <c r="J9" s="2" t="s">
        <v>6</v>
      </c>
      <c r="K9" s="2" t="s">
        <v>79</v>
      </c>
      <c r="L9" s="37">
        <v>43.5</v>
      </c>
      <c r="M9" s="40"/>
      <c r="N9" s="2" t="s">
        <v>80</v>
      </c>
      <c r="O9" s="2" t="s">
        <v>81</v>
      </c>
      <c r="P9" s="12">
        <v>38.4</v>
      </c>
      <c r="Q9" s="54"/>
      <c r="R9" s="1"/>
      <c r="S9" s="6"/>
      <c r="T9" s="32"/>
      <c r="U9" s="31"/>
    </row>
    <row r="10" spans="1:21" ht="14">
      <c r="C10" s="5">
        <f>SUM(C8:C9)</f>
        <v>371</v>
      </c>
      <c r="D10" s="6">
        <f>SUM(D8:D9)</f>
        <v>96.3</v>
      </c>
      <c r="E10" s="52"/>
      <c r="F10" s="6"/>
      <c r="G10" s="5">
        <v>293</v>
      </c>
      <c r="H10" s="6">
        <f>SUM(H8:H9)</f>
        <v>99.2</v>
      </c>
      <c r="I10" s="40"/>
      <c r="J10" s="6"/>
      <c r="K10" s="5">
        <v>250</v>
      </c>
      <c r="L10" s="6">
        <f>SUM(L8:L9)</f>
        <v>92.5</v>
      </c>
      <c r="M10" s="40"/>
      <c r="N10" s="6"/>
      <c r="O10" s="5">
        <v>262</v>
      </c>
      <c r="P10" s="6">
        <f>SUM(P8:P9)</f>
        <v>82.5</v>
      </c>
      <c r="Q10" s="40"/>
      <c r="R10" s="6">
        <v>371.3</v>
      </c>
      <c r="S10" s="5">
        <f>C10+G10+K10+O10</f>
        <v>1176</v>
      </c>
      <c r="T10" s="32">
        <f>S10/R10</f>
        <v>3.1672502019929976</v>
      </c>
      <c r="U10" s="31"/>
    </row>
    <row r="11" spans="1:21" ht="14">
      <c r="C11" s="5"/>
      <c r="D11" s="6"/>
      <c r="E11" s="52"/>
      <c r="F11" s="6"/>
      <c r="G11" s="5"/>
      <c r="H11" s="6"/>
      <c r="I11" s="40"/>
      <c r="J11" s="6"/>
      <c r="K11" s="5"/>
      <c r="L11" s="6"/>
      <c r="M11" s="40"/>
      <c r="N11" s="6"/>
      <c r="O11" s="5"/>
      <c r="P11" s="6"/>
      <c r="Q11" s="40"/>
      <c r="R11" s="6"/>
      <c r="S11" s="5"/>
      <c r="T11" s="32"/>
      <c r="U11" s="31"/>
    </row>
    <row r="12" spans="1:21" ht="14">
      <c r="A12" s="1" t="s">
        <v>13</v>
      </c>
      <c r="B12" s="2" t="s">
        <v>8</v>
      </c>
      <c r="C12" s="2" t="s">
        <v>84</v>
      </c>
      <c r="D12" s="4">
        <v>50</v>
      </c>
      <c r="E12" s="52"/>
      <c r="F12" s="2" t="s">
        <v>75</v>
      </c>
      <c r="G12" s="2">
        <v>123</v>
      </c>
      <c r="H12" s="4">
        <v>49.3</v>
      </c>
      <c r="I12" s="40"/>
      <c r="J12" s="2" t="s">
        <v>77</v>
      </c>
      <c r="K12" s="2" t="s">
        <v>87</v>
      </c>
      <c r="L12" s="2">
        <v>50</v>
      </c>
      <c r="M12" s="40"/>
      <c r="N12" s="2" t="s">
        <v>89</v>
      </c>
      <c r="O12" s="2" t="s">
        <v>90</v>
      </c>
      <c r="P12" s="2">
        <v>50</v>
      </c>
      <c r="Q12" s="55"/>
      <c r="R12" s="1"/>
      <c r="S12" s="6"/>
      <c r="T12" s="32"/>
      <c r="U12" s="31"/>
    </row>
    <row r="13" spans="1:21" ht="14">
      <c r="A13" s="1"/>
      <c r="B13" s="2" t="s">
        <v>11</v>
      </c>
      <c r="C13" s="2" t="s">
        <v>85</v>
      </c>
      <c r="D13" s="12">
        <v>38.1</v>
      </c>
      <c r="E13" s="52"/>
      <c r="F13" s="2" t="s">
        <v>80</v>
      </c>
      <c r="G13" s="2" t="s">
        <v>86</v>
      </c>
      <c r="H13" s="4">
        <v>44.3</v>
      </c>
      <c r="I13" s="40"/>
      <c r="J13" s="2" t="s">
        <v>5</v>
      </c>
      <c r="K13" s="2" t="s">
        <v>88</v>
      </c>
      <c r="L13" s="4">
        <v>45.1</v>
      </c>
      <c r="M13" s="40"/>
      <c r="N13" s="2" t="s">
        <v>6</v>
      </c>
      <c r="O13" s="4">
        <v>113</v>
      </c>
      <c r="P13" s="12">
        <v>40.4</v>
      </c>
      <c r="Q13" s="54"/>
      <c r="R13" s="1"/>
      <c r="S13" s="6"/>
      <c r="T13" s="32"/>
      <c r="U13" s="31"/>
    </row>
    <row r="14" spans="1:21" ht="14">
      <c r="A14" s="1"/>
      <c r="B14" s="2"/>
      <c r="C14" s="5">
        <v>299</v>
      </c>
      <c r="D14" s="6">
        <f>SUM(D12:D13)</f>
        <v>88.1</v>
      </c>
      <c r="E14" s="52"/>
      <c r="F14" s="2"/>
      <c r="G14" s="5">
        <v>248</v>
      </c>
      <c r="H14" s="6">
        <v>94</v>
      </c>
      <c r="I14" s="40"/>
      <c r="J14" s="7"/>
      <c r="K14" s="5">
        <v>357</v>
      </c>
      <c r="L14" s="6">
        <f>SUM(L12:L13)</f>
        <v>95.1</v>
      </c>
      <c r="M14" s="40"/>
      <c r="N14" s="7"/>
      <c r="O14" s="5">
        <v>248</v>
      </c>
      <c r="P14" s="6">
        <f>SUM(P12:P13)</f>
        <v>90.4</v>
      </c>
      <c r="Q14" s="40"/>
      <c r="R14" s="6">
        <v>368</v>
      </c>
      <c r="S14" s="5">
        <f>C14+G14+K14+O14</f>
        <v>1152</v>
      </c>
      <c r="T14" s="32">
        <f>S14/R14</f>
        <v>3.1304347826086958</v>
      </c>
      <c r="U14" s="31"/>
    </row>
    <row r="15" spans="1:21" ht="14">
      <c r="A15" s="1"/>
      <c r="B15" s="2"/>
      <c r="C15" s="5"/>
      <c r="D15" s="6"/>
      <c r="E15" s="52"/>
      <c r="F15" s="2"/>
      <c r="G15" s="5"/>
      <c r="H15" s="6"/>
      <c r="I15" s="40"/>
      <c r="J15" s="7"/>
      <c r="K15" s="5"/>
      <c r="L15" s="6"/>
      <c r="M15" s="40"/>
      <c r="N15" s="7"/>
      <c r="O15" s="5"/>
      <c r="P15" s="6"/>
      <c r="Q15" s="40"/>
      <c r="R15" s="6"/>
      <c r="S15" s="5"/>
      <c r="T15" s="32"/>
      <c r="U15" s="31"/>
    </row>
    <row r="16" spans="1:21" ht="14">
      <c r="A16" s="1" t="s">
        <v>14</v>
      </c>
      <c r="B16" s="12" t="s">
        <v>75</v>
      </c>
      <c r="C16" s="12" t="s">
        <v>92</v>
      </c>
      <c r="D16" s="12">
        <v>50</v>
      </c>
      <c r="E16" s="52"/>
      <c r="F16" s="12" t="s">
        <v>8</v>
      </c>
      <c r="G16" s="12" t="s">
        <v>94</v>
      </c>
      <c r="H16" s="12">
        <v>50</v>
      </c>
      <c r="I16" s="40">
        <v>1</v>
      </c>
      <c r="J16" s="12" t="s">
        <v>5</v>
      </c>
      <c r="K16" s="12">
        <v>137</v>
      </c>
      <c r="L16" s="12">
        <v>49</v>
      </c>
      <c r="M16" s="40"/>
      <c r="N16" s="12" t="s">
        <v>6</v>
      </c>
      <c r="O16" s="12">
        <v>144</v>
      </c>
      <c r="P16" s="12">
        <v>47</v>
      </c>
      <c r="Q16" s="40"/>
      <c r="R16" s="8"/>
      <c r="S16" s="8"/>
      <c r="T16" s="36"/>
      <c r="U16" s="31"/>
    </row>
    <row r="17" spans="1:21" ht="14">
      <c r="A17" s="1"/>
      <c r="B17" s="12" t="s">
        <v>89</v>
      </c>
      <c r="C17" s="12" t="s">
        <v>93</v>
      </c>
      <c r="D17" s="12">
        <v>50</v>
      </c>
      <c r="E17" s="52"/>
      <c r="F17" s="12" t="s">
        <v>77</v>
      </c>
      <c r="G17" s="12">
        <v>187</v>
      </c>
      <c r="H17" s="12">
        <v>49.3</v>
      </c>
      <c r="I17" s="40"/>
      <c r="J17" s="12" t="s">
        <v>7</v>
      </c>
      <c r="K17" s="12">
        <v>111</v>
      </c>
      <c r="L17" s="12">
        <v>42.1</v>
      </c>
      <c r="M17" s="40"/>
      <c r="N17" s="12" t="s">
        <v>11</v>
      </c>
      <c r="O17" s="12">
        <v>132</v>
      </c>
      <c r="P17" s="12">
        <v>45</v>
      </c>
      <c r="Q17" s="40"/>
      <c r="R17" s="8"/>
      <c r="S17" s="8"/>
      <c r="T17" s="36"/>
      <c r="U17" s="31"/>
    </row>
    <row r="18" spans="1:21" ht="14">
      <c r="A18" s="1"/>
      <c r="B18" s="2"/>
      <c r="C18" s="5">
        <v>367</v>
      </c>
      <c r="D18" s="6">
        <f>SUM(D16:D17)</f>
        <v>100</v>
      </c>
      <c r="E18" s="52"/>
      <c r="F18" s="7"/>
      <c r="G18" s="5">
        <v>428</v>
      </c>
      <c r="H18" s="6">
        <f>SUM(H16:H17)</f>
        <v>99.3</v>
      </c>
      <c r="I18" s="40"/>
      <c r="J18" s="7"/>
      <c r="K18" s="5">
        <f>SUM(K16:K17)</f>
        <v>248</v>
      </c>
      <c r="L18" s="6">
        <f>SUM(L16:L17)</f>
        <v>91.1</v>
      </c>
      <c r="M18" s="40"/>
      <c r="N18" s="7"/>
      <c r="O18" s="5">
        <f>SUM(O16:O17)</f>
        <v>276</v>
      </c>
      <c r="P18" s="6">
        <f>SUM(P16:P17)</f>
        <v>92</v>
      </c>
      <c r="Q18" s="40"/>
      <c r="R18" s="6">
        <f>D18+H18+L18+P18</f>
        <v>382.4</v>
      </c>
      <c r="S18" s="5">
        <f>C18+G18+K18+O18</f>
        <v>1319</v>
      </c>
      <c r="T18" s="32">
        <f>S18/R18</f>
        <v>3.4492677824267783</v>
      </c>
      <c r="U18" s="31"/>
    </row>
    <row r="19" spans="1:21" ht="14">
      <c r="A19" s="1"/>
      <c r="B19" s="2"/>
      <c r="C19" s="5"/>
      <c r="D19" s="6"/>
      <c r="E19" s="52"/>
      <c r="F19" s="7"/>
      <c r="G19" s="5"/>
      <c r="H19" s="6"/>
      <c r="I19" s="40"/>
      <c r="J19" s="7"/>
      <c r="K19" s="5"/>
      <c r="L19" s="6"/>
      <c r="M19" s="40"/>
      <c r="N19" s="7"/>
      <c r="O19" s="5"/>
      <c r="P19" s="6"/>
      <c r="Q19" s="40"/>
      <c r="R19" s="6"/>
      <c r="S19" s="5"/>
      <c r="T19" s="32"/>
      <c r="U19" s="31"/>
    </row>
    <row r="20" spans="1:21" ht="14">
      <c r="A20" s="1" t="s">
        <v>15</v>
      </c>
      <c r="B20" s="2" t="s">
        <v>89</v>
      </c>
      <c r="C20" s="2" t="s">
        <v>95</v>
      </c>
      <c r="D20" s="2">
        <v>50</v>
      </c>
      <c r="E20" s="52"/>
      <c r="F20" s="2" t="s">
        <v>96</v>
      </c>
      <c r="G20" s="2" t="s">
        <v>97</v>
      </c>
      <c r="H20" s="4">
        <v>50</v>
      </c>
      <c r="I20" s="40"/>
      <c r="J20" s="2" t="s">
        <v>77</v>
      </c>
      <c r="K20" s="2">
        <v>240</v>
      </c>
      <c r="L20" s="2">
        <v>47.3</v>
      </c>
      <c r="M20" s="40"/>
      <c r="N20" s="2" t="s">
        <v>6</v>
      </c>
      <c r="O20" s="2" t="s">
        <v>98</v>
      </c>
      <c r="P20" s="12">
        <v>50</v>
      </c>
      <c r="Q20" s="40">
        <v>1</v>
      </c>
      <c r="R20" s="1"/>
      <c r="S20" s="6"/>
      <c r="T20" s="32"/>
      <c r="U20" s="31"/>
    </row>
    <row r="21" spans="1:21" ht="14">
      <c r="A21" s="1"/>
      <c r="B21" s="2" t="s">
        <v>11</v>
      </c>
      <c r="C21" s="2">
        <v>103</v>
      </c>
      <c r="D21" s="2">
        <v>38.1</v>
      </c>
      <c r="E21" s="52"/>
      <c r="F21" s="2" t="s">
        <v>7</v>
      </c>
      <c r="G21" s="2">
        <v>143</v>
      </c>
      <c r="H21" s="4">
        <v>45.1</v>
      </c>
      <c r="I21" s="40"/>
      <c r="J21" s="2" t="s">
        <v>80</v>
      </c>
      <c r="K21" s="12" t="s">
        <v>99</v>
      </c>
      <c r="L21" s="2">
        <v>45</v>
      </c>
      <c r="M21" s="40">
        <v>1</v>
      </c>
      <c r="N21" s="12" t="s">
        <v>5</v>
      </c>
      <c r="O21" s="12">
        <v>266</v>
      </c>
      <c r="P21" s="12">
        <v>49</v>
      </c>
      <c r="Q21" s="54"/>
      <c r="R21" s="1"/>
      <c r="S21" s="6"/>
      <c r="T21" s="32"/>
      <c r="U21" s="31"/>
    </row>
    <row r="22" spans="1:21" ht="14">
      <c r="A22" s="1"/>
      <c r="B22" s="2"/>
      <c r="C22" s="5">
        <v>288</v>
      </c>
      <c r="D22" s="6">
        <f>SUM(D20:D21)</f>
        <v>88.1</v>
      </c>
      <c r="E22" s="52"/>
      <c r="F22" s="7"/>
      <c r="G22" s="5">
        <v>326</v>
      </c>
      <c r="H22" s="6">
        <f>SUM(H20:H21)</f>
        <v>95.1</v>
      </c>
      <c r="I22" s="40"/>
      <c r="J22" s="7"/>
      <c r="K22" s="5">
        <v>484</v>
      </c>
      <c r="L22" s="6">
        <f>SUM(L20:L21)</f>
        <v>92.3</v>
      </c>
      <c r="M22" s="40"/>
      <c r="N22" s="7"/>
      <c r="O22" s="5">
        <v>572</v>
      </c>
      <c r="P22" s="6">
        <f>SUM(P20:P21)</f>
        <v>99</v>
      </c>
      <c r="Q22" s="40"/>
      <c r="R22" s="6">
        <f>D22+H22+L22+P22</f>
        <v>374.5</v>
      </c>
      <c r="S22" s="5">
        <f>C22+G22+K22+O22</f>
        <v>1670</v>
      </c>
      <c r="T22" s="32">
        <f>S22/R22</f>
        <v>4.4592790387182912</v>
      </c>
      <c r="U22" s="31"/>
    </row>
    <row r="23" spans="1:21" ht="14">
      <c r="A23" s="1"/>
      <c r="B23" s="12"/>
      <c r="C23" s="2"/>
      <c r="D23" s="2"/>
      <c r="E23" s="52"/>
      <c r="F23" s="2"/>
      <c r="G23" s="2"/>
      <c r="H23" s="2"/>
      <c r="I23" s="40"/>
      <c r="J23" s="2"/>
      <c r="K23" s="2"/>
      <c r="L23" s="2"/>
      <c r="M23" s="40"/>
      <c r="N23" s="2"/>
      <c r="O23" s="2"/>
      <c r="P23" s="2"/>
      <c r="Q23" s="54"/>
      <c r="R23" s="1"/>
      <c r="S23" s="6"/>
      <c r="T23" s="32"/>
      <c r="U23" s="31"/>
    </row>
    <row r="24" spans="1:21" ht="14">
      <c r="A24" s="1" t="s">
        <v>17</v>
      </c>
      <c r="B24" s="12" t="s">
        <v>8</v>
      </c>
      <c r="C24" s="12">
        <v>119</v>
      </c>
      <c r="D24" s="2">
        <v>46</v>
      </c>
      <c r="E24" s="52"/>
      <c r="F24" s="12" t="s">
        <v>80</v>
      </c>
      <c r="G24" s="12" t="s">
        <v>101</v>
      </c>
      <c r="H24" s="2">
        <v>50</v>
      </c>
      <c r="I24" s="40"/>
      <c r="J24" s="12" t="s">
        <v>7</v>
      </c>
      <c r="K24" s="12" t="s">
        <v>103</v>
      </c>
      <c r="L24" s="2">
        <v>50</v>
      </c>
      <c r="M24" s="40">
        <v>1</v>
      </c>
      <c r="N24" s="12" t="s">
        <v>11</v>
      </c>
      <c r="O24" s="12" t="s">
        <v>104</v>
      </c>
      <c r="P24" s="30">
        <v>50</v>
      </c>
      <c r="Q24" s="40">
        <v>1</v>
      </c>
      <c r="R24" s="1"/>
      <c r="S24" s="6"/>
      <c r="T24" s="32"/>
      <c r="U24" s="31"/>
    </row>
    <row r="25" spans="1:21" ht="14">
      <c r="A25" s="1"/>
      <c r="B25" s="12" t="s">
        <v>96</v>
      </c>
      <c r="C25" s="2" t="s">
        <v>100</v>
      </c>
      <c r="D25" s="2">
        <v>22.5</v>
      </c>
      <c r="E25" s="52"/>
      <c r="F25" s="12" t="s">
        <v>5</v>
      </c>
      <c r="G25" s="12" t="s">
        <v>102</v>
      </c>
      <c r="H25" s="2">
        <v>44.2</v>
      </c>
      <c r="I25" s="40"/>
      <c r="J25" s="12" t="s">
        <v>89</v>
      </c>
      <c r="K25" s="2">
        <v>164</v>
      </c>
      <c r="L25" s="2">
        <v>44.3</v>
      </c>
      <c r="M25" s="40"/>
      <c r="N25" s="12" t="s">
        <v>77</v>
      </c>
      <c r="O25" s="2">
        <v>210</v>
      </c>
      <c r="P25" s="2">
        <v>49.4</v>
      </c>
      <c r="Q25" s="54"/>
      <c r="R25" s="9"/>
      <c r="S25" s="8"/>
      <c r="T25" s="32"/>
      <c r="U25" s="31"/>
    </row>
    <row r="26" spans="1:21" ht="14">
      <c r="A26" s="1"/>
      <c r="B26" s="12"/>
      <c r="C26" s="38">
        <v>241</v>
      </c>
      <c r="D26" s="6">
        <f>SUM(D24:D25)</f>
        <v>68.5</v>
      </c>
      <c r="E26" s="52"/>
      <c r="F26" s="7"/>
      <c r="G26" s="17">
        <v>388</v>
      </c>
      <c r="H26" s="6">
        <f>SUM(H24:H25)</f>
        <v>94.2</v>
      </c>
      <c r="I26" s="40"/>
      <c r="J26" s="7"/>
      <c r="K26" s="38">
        <v>395</v>
      </c>
      <c r="L26" s="6">
        <f>SUM(L24:L25)</f>
        <v>94.3</v>
      </c>
      <c r="M26" s="40"/>
      <c r="N26" s="7"/>
      <c r="O26" s="38">
        <v>494</v>
      </c>
      <c r="P26" s="6">
        <f>SUM(P24:P25)</f>
        <v>99.4</v>
      </c>
      <c r="Q26" s="55"/>
      <c r="R26" s="6">
        <v>357.2</v>
      </c>
      <c r="S26" s="5">
        <f>C26+G26+K26+O26</f>
        <v>1518</v>
      </c>
      <c r="T26" s="32">
        <f>S26/R26</f>
        <v>4.2497200447928334</v>
      </c>
      <c r="U26" s="31"/>
    </row>
    <row r="27" spans="1:21" ht="14">
      <c r="A27" s="1"/>
      <c r="B27" s="12"/>
      <c r="C27" s="2"/>
      <c r="D27" s="7"/>
      <c r="E27" s="52"/>
      <c r="F27" s="7"/>
      <c r="G27" s="7"/>
      <c r="H27" s="7"/>
      <c r="I27" s="40"/>
      <c r="J27" s="7"/>
      <c r="K27" s="7"/>
      <c r="L27" s="7"/>
      <c r="M27" s="40"/>
      <c r="N27" s="7"/>
      <c r="O27" s="7"/>
      <c r="P27" s="7"/>
      <c r="Q27" s="55"/>
      <c r="R27" s="16"/>
      <c r="S27" s="6"/>
      <c r="T27" s="32"/>
      <c r="U27" s="31"/>
    </row>
    <row r="28" spans="1:21" ht="14">
      <c r="A28" s="1" t="s">
        <v>18</v>
      </c>
      <c r="B28" s="12" t="s">
        <v>5</v>
      </c>
      <c r="C28" s="2">
        <v>155</v>
      </c>
      <c r="D28" s="2">
        <v>43.3</v>
      </c>
      <c r="E28" s="52"/>
      <c r="F28" s="2" t="s">
        <v>6</v>
      </c>
      <c r="G28" s="2">
        <v>186</v>
      </c>
      <c r="H28" s="2">
        <v>41.3</v>
      </c>
      <c r="I28" s="40"/>
      <c r="J28" s="2" t="s">
        <v>89</v>
      </c>
      <c r="K28" s="2" t="s">
        <v>107</v>
      </c>
      <c r="L28" s="2">
        <v>50</v>
      </c>
      <c r="M28" s="40"/>
      <c r="N28" s="2" t="s">
        <v>77</v>
      </c>
      <c r="O28" s="2" t="s">
        <v>108</v>
      </c>
      <c r="P28" s="30">
        <v>50</v>
      </c>
      <c r="Q28" s="54"/>
      <c r="S28" s="17"/>
      <c r="T28" s="32"/>
      <c r="U28" s="31"/>
    </row>
    <row r="29" spans="1:21" ht="14">
      <c r="A29" s="1"/>
      <c r="B29" s="12" t="s">
        <v>11</v>
      </c>
      <c r="C29" s="2" t="s">
        <v>105</v>
      </c>
      <c r="D29" s="2">
        <v>27.3</v>
      </c>
      <c r="E29" s="52"/>
      <c r="F29" s="2" t="s">
        <v>80</v>
      </c>
      <c r="G29" s="2" t="s">
        <v>106</v>
      </c>
      <c r="H29" s="2">
        <v>39.5</v>
      </c>
      <c r="I29" s="40"/>
      <c r="J29" s="2" t="s">
        <v>8</v>
      </c>
      <c r="K29" s="2">
        <v>182</v>
      </c>
      <c r="L29" s="2">
        <v>49.3</v>
      </c>
      <c r="M29" s="40"/>
      <c r="N29" s="12" t="s">
        <v>7</v>
      </c>
      <c r="O29" s="12">
        <v>222</v>
      </c>
      <c r="P29" s="49">
        <v>49</v>
      </c>
      <c r="Q29" s="54"/>
      <c r="S29" s="17"/>
      <c r="T29" s="32"/>
      <c r="U29" s="31"/>
    </row>
    <row r="30" spans="1:21" ht="14">
      <c r="A30" s="1"/>
      <c r="B30" s="2"/>
      <c r="C30" s="39">
        <v>312</v>
      </c>
      <c r="D30" s="6">
        <v>71</v>
      </c>
      <c r="E30" s="52"/>
      <c r="F30" s="41"/>
      <c r="G30" s="39">
        <v>375</v>
      </c>
      <c r="H30" s="6">
        <v>81.2</v>
      </c>
      <c r="I30" s="40"/>
      <c r="J30" s="41"/>
      <c r="K30" s="39">
        <v>364</v>
      </c>
      <c r="L30" s="6">
        <f>SUM(L28:L29)</f>
        <v>99.3</v>
      </c>
      <c r="M30" s="40"/>
      <c r="N30" s="39"/>
      <c r="O30" s="39">
        <v>478</v>
      </c>
      <c r="P30" s="40">
        <v>99</v>
      </c>
      <c r="Q30" s="54"/>
      <c r="R30" s="6">
        <f>D30+H30+L30+P30</f>
        <v>350.5</v>
      </c>
      <c r="S30" s="5">
        <f>C30+G30+K30+O30</f>
        <v>1529</v>
      </c>
      <c r="T30" s="32">
        <f>S30/R30</f>
        <v>4.3623395149786024</v>
      </c>
      <c r="U30" s="31"/>
    </row>
    <row r="31" spans="1:21" ht="14">
      <c r="A31" s="1"/>
      <c r="B31" s="2"/>
      <c r="C31" s="2"/>
      <c r="D31" s="7"/>
      <c r="E31" s="52"/>
      <c r="F31" s="7"/>
      <c r="G31" s="7"/>
      <c r="H31" s="7"/>
      <c r="I31" s="40"/>
      <c r="J31" s="7"/>
      <c r="K31" s="7"/>
      <c r="L31" s="7"/>
      <c r="M31" s="40"/>
      <c r="N31" s="7"/>
      <c r="O31" s="7"/>
      <c r="P31" s="7"/>
      <c r="Q31" s="56"/>
      <c r="S31" s="17"/>
      <c r="T31" s="32"/>
      <c r="U31" s="31"/>
    </row>
    <row r="32" spans="1:21" ht="14">
      <c r="A32" s="1" t="s">
        <v>19</v>
      </c>
      <c r="B32" s="2" t="s">
        <v>7</v>
      </c>
      <c r="C32" s="2" t="s">
        <v>110</v>
      </c>
      <c r="D32" s="2">
        <v>50</v>
      </c>
      <c r="E32" s="52"/>
      <c r="F32" s="2" t="s">
        <v>77</v>
      </c>
      <c r="G32" s="2" t="s">
        <v>112</v>
      </c>
      <c r="H32" s="2">
        <v>50</v>
      </c>
      <c r="I32" s="40">
        <v>1</v>
      </c>
      <c r="J32" s="2" t="s">
        <v>80</v>
      </c>
      <c r="K32" s="2" t="s">
        <v>113</v>
      </c>
      <c r="L32" s="2">
        <v>50</v>
      </c>
      <c r="M32" s="40"/>
      <c r="N32" s="2" t="s">
        <v>11</v>
      </c>
      <c r="O32" s="2">
        <v>198</v>
      </c>
      <c r="P32" s="2">
        <v>50</v>
      </c>
      <c r="Q32" s="56"/>
      <c r="S32" s="17"/>
      <c r="T32" s="32"/>
      <c r="U32" s="31"/>
    </row>
    <row r="33" spans="1:21" ht="14">
      <c r="A33" s="1"/>
      <c r="B33" s="2" t="s">
        <v>8</v>
      </c>
      <c r="C33" s="2" t="s">
        <v>111</v>
      </c>
      <c r="D33" s="2">
        <v>25</v>
      </c>
      <c r="E33" s="52"/>
      <c r="F33" s="2" t="s">
        <v>6</v>
      </c>
      <c r="G33" s="2">
        <v>188</v>
      </c>
      <c r="H33" s="2">
        <v>41</v>
      </c>
      <c r="I33" s="40"/>
      <c r="J33" s="2" t="s">
        <v>89</v>
      </c>
      <c r="K33" s="2" t="s">
        <v>114</v>
      </c>
      <c r="L33" s="2">
        <v>50</v>
      </c>
      <c r="M33" s="40"/>
      <c r="N33" s="2" t="s">
        <v>75</v>
      </c>
      <c r="O33" s="2" t="s">
        <v>115</v>
      </c>
      <c r="P33" s="2">
        <v>36</v>
      </c>
      <c r="Q33" s="54"/>
      <c r="S33" s="18"/>
      <c r="T33" s="32"/>
      <c r="U33" s="31"/>
    </row>
    <row r="34" spans="1:21" ht="14">
      <c r="A34" s="1"/>
      <c r="B34" s="2"/>
      <c r="C34" s="39">
        <v>355</v>
      </c>
      <c r="D34" s="41">
        <f>SUM(D32:D33)</f>
        <v>75</v>
      </c>
      <c r="E34" s="52"/>
      <c r="F34" s="41"/>
      <c r="G34" s="43">
        <v>481</v>
      </c>
      <c r="H34" s="41">
        <f>SUM(H32:H33)</f>
        <v>91</v>
      </c>
      <c r="I34" s="40"/>
      <c r="J34" s="41"/>
      <c r="K34" s="43"/>
      <c r="L34" s="41">
        <f>SUM(L32:L33)</f>
        <v>100</v>
      </c>
      <c r="M34" s="40"/>
      <c r="N34" s="41"/>
      <c r="O34" s="43">
        <v>367</v>
      </c>
      <c r="P34" s="41">
        <f>SUM(P32:P33)</f>
        <v>86</v>
      </c>
      <c r="Q34" s="55"/>
      <c r="R34" s="6">
        <f>D34+H34+L34+P34</f>
        <v>352</v>
      </c>
      <c r="S34" s="5">
        <f>C34+G34+K34+O34</f>
        <v>1203</v>
      </c>
      <c r="T34" s="32">
        <f>S34/R34</f>
        <v>3.4176136363636362</v>
      </c>
      <c r="U34" s="31"/>
    </row>
    <row r="35" spans="1:21" ht="14">
      <c r="A35" s="1"/>
      <c r="B35" s="2"/>
      <c r="C35" s="2"/>
      <c r="D35" s="7"/>
      <c r="E35" s="52"/>
      <c r="F35" s="7"/>
      <c r="G35" s="14"/>
      <c r="H35" s="7"/>
      <c r="I35" s="40"/>
      <c r="J35" s="7"/>
      <c r="K35" s="14"/>
      <c r="L35" s="7"/>
      <c r="M35" s="40"/>
      <c r="N35" s="7"/>
      <c r="O35" s="14"/>
      <c r="P35" s="7"/>
      <c r="Q35" s="15"/>
      <c r="R35" s="6"/>
      <c r="S35" s="5"/>
      <c r="T35" s="32"/>
      <c r="U35" s="31"/>
    </row>
    <row r="36" spans="1:21" ht="14">
      <c r="A36" s="1" t="s">
        <v>20</v>
      </c>
      <c r="B36" s="12" t="s">
        <v>89</v>
      </c>
      <c r="C36" s="2">
        <v>179</v>
      </c>
      <c r="D36" s="2">
        <v>48.3</v>
      </c>
      <c r="E36" s="52"/>
      <c r="F36" s="2" t="s">
        <v>96</v>
      </c>
      <c r="G36" s="2">
        <v>105</v>
      </c>
      <c r="H36" s="2">
        <v>45</v>
      </c>
      <c r="I36" s="40"/>
      <c r="J36" s="2"/>
      <c r="K36" s="2"/>
      <c r="L36" s="2"/>
      <c r="M36" s="40"/>
      <c r="N36" s="2"/>
      <c r="O36" s="2"/>
      <c r="P36" s="2"/>
      <c r="T36" s="33"/>
      <c r="U36" s="31"/>
    </row>
    <row r="37" spans="1:21" ht="14">
      <c r="A37" s="1"/>
      <c r="B37" s="2" t="s">
        <v>80</v>
      </c>
      <c r="C37" s="2" t="s">
        <v>117</v>
      </c>
      <c r="D37" s="2">
        <v>42.4</v>
      </c>
      <c r="E37" s="52"/>
      <c r="F37" s="12" t="s">
        <v>6</v>
      </c>
      <c r="G37" s="12" t="s">
        <v>118</v>
      </c>
      <c r="H37" s="12">
        <v>32.200000000000003</v>
      </c>
      <c r="I37" s="40"/>
      <c r="J37" s="2"/>
      <c r="K37" s="2"/>
      <c r="L37" s="2"/>
      <c r="M37" s="40"/>
      <c r="N37" s="2"/>
      <c r="O37" s="2"/>
      <c r="P37" s="2"/>
      <c r="T37" s="33"/>
      <c r="U37" s="31"/>
    </row>
    <row r="38" spans="1:21" ht="14">
      <c r="A38" s="1"/>
      <c r="B38" s="2"/>
      <c r="C38" s="2">
        <v>362</v>
      </c>
      <c r="D38" s="6">
        <v>91.1</v>
      </c>
      <c r="E38" s="52"/>
      <c r="F38" s="2"/>
      <c r="G38" s="2">
        <v>213</v>
      </c>
      <c r="H38" s="6">
        <f>SUM(H36:H37)</f>
        <v>77.2</v>
      </c>
      <c r="I38" s="40"/>
      <c r="J38" s="2"/>
      <c r="K38" s="2"/>
      <c r="L38" s="2"/>
      <c r="M38" s="40"/>
      <c r="N38" s="2"/>
      <c r="O38" s="2"/>
      <c r="P38" s="2"/>
      <c r="R38" s="45">
        <f>D38+H38+L38+P38</f>
        <v>168.3</v>
      </c>
      <c r="S38" s="46">
        <f>C38+G38+K38+O38</f>
        <v>575</v>
      </c>
      <c r="T38" s="47">
        <f>S38/R38</f>
        <v>3.416518122400475</v>
      </c>
      <c r="U38" s="31"/>
    </row>
    <row r="39" spans="1:21" ht="14">
      <c r="A39" s="1"/>
      <c r="B39" s="2"/>
      <c r="C39" s="2"/>
      <c r="D39" s="6"/>
      <c r="E39" s="52"/>
      <c r="F39" s="2"/>
      <c r="G39" s="2"/>
      <c r="H39" s="6"/>
      <c r="I39" s="8"/>
      <c r="J39" s="2"/>
      <c r="K39" s="2"/>
      <c r="L39" s="2"/>
      <c r="M39" s="40"/>
      <c r="N39" s="2"/>
      <c r="O39" s="2"/>
      <c r="P39" s="2"/>
      <c r="R39" s="45"/>
      <c r="S39" s="46"/>
      <c r="T39" s="47"/>
      <c r="U39" s="31"/>
    </row>
    <row r="40" spans="1:21" ht="14">
      <c r="A40" s="1" t="s">
        <v>21</v>
      </c>
      <c r="B40" s="12" t="s">
        <v>6</v>
      </c>
      <c r="C40" s="2">
        <v>95</v>
      </c>
      <c r="D40" s="2">
        <v>32.4</v>
      </c>
      <c r="E40" s="53"/>
      <c r="F40" s="17"/>
      <c r="G40" s="10"/>
      <c r="H40" s="10"/>
      <c r="I40" s="9"/>
      <c r="J40" s="10"/>
      <c r="K40" s="10"/>
      <c r="L40" s="10"/>
      <c r="M40" s="9"/>
      <c r="N40" s="10"/>
      <c r="O40" s="10"/>
      <c r="P40" s="10"/>
      <c r="S40" s="5"/>
      <c r="T40" s="33"/>
      <c r="U40" s="31"/>
    </row>
    <row r="41" spans="1:21" ht="14">
      <c r="B41" s="2" t="s">
        <v>80</v>
      </c>
      <c r="C41" s="2" t="s">
        <v>119</v>
      </c>
      <c r="D41" s="2">
        <v>30.4</v>
      </c>
      <c r="E41" s="53"/>
      <c r="F41" s="10"/>
      <c r="G41" s="10"/>
      <c r="H41" s="10"/>
      <c r="I41" s="10"/>
      <c r="J41" s="10"/>
      <c r="K41" s="10"/>
      <c r="L41" s="10"/>
      <c r="M41" s="9"/>
      <c r="N41" s="10"/>
      <c r="O41" s="10"/>
      <c r="P41" s="10"/>
      <c r="S41" s="5"/>
      <c r="T41" s="33"/>
      <c r="U41" s="31"/>
    </row>
    <row r="42" spans="1:21" ht="14">
      <c r="B42" s="2"/>
      <c r="C42" s="2">
        <v>191</v>
      </c>
      <c r="D42" s="7">
        <f>SUM(D40:D41)</f>
        <v>62.8</v>
      </c>
      <c r="E42" s="53"/>
      <c r="F42" s="10"/>
      <c r="G42" s="10"/>
      <c r="H42" s="7">
        <f>SUM(H40:H41)</f>
        <v>0</v>
      </c>
      <c r="I42" s="10"/>
      <c r="J42" s="10"/>
      <c r="K42" s="10"/>
      <c r="L42" s="7">
        <f>SUM(L40:L41)</f>
        <v>0</v>
      </c>
      <c r="M42" s="9"/>
      <c r="N42" s="10"/>
      <c r="O42" s="10"/>
      <c r="P42" s="7">
        <f>SUM(P40:P41)</f>
        <v>0</v>
      </c>
      <c r="R42" s="13">
        <v>63.2</v>
      </c>
      <c r="S42" s="5">
        <v>191</v>
      </c>
      <c r="T42" s="47">
        <f>S42/R42</f>
        <v>3.0221518987341769</v>
      </c>
    </row>
    <row r="43" spans="1:21">
      <c r="A43" s="1" t="s">
        <v>22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9"/>
      <c r="N43" s="10"/>
      <c r="O43" s="10"/>
      <c r="P43" s="10"/>
      <c r="S43" s="5"/>
      <c r="T43" s="34"/>
    </row>
    <row r="44" spans="1:21">
      <c r="A44" s="1"/>
      <c r="B44" s="8" t="s">
        <v>23</v>
      </c>
      <c r="C44" s="8" t="s">
        <v>24</v>
      </c>
      <c r="D44" s="8" t="s">
        <v>25</v>
      </c>
      <c r="E44" s="8" t="s">
        <v>26</v>
      </c>
      <c r="F44" s="19">
        <v>2</v>
      </c>
      <c r="G44" s="19">
        <v>1</v>
      </c>
      <c r="H44" s="8" t="s">
        <v>2</v>
      </c>
      <c r="I44" s="19"/>
      <c r="J44" s="19" t="s">
        <v>3</v>
      </c>
      <c r="K44" s="8" t="s">
        <v>27</v>
      </c>
      <c r="M44" s="9"/>
      <c r="N44" s="9"/>
      <c r="S44" s="5"/>
      <c r="T44" s="34"/>
    </row>
    <row r="45" spans="1:21">
      <c r="A45" s="1" t="s">
        <v>4</v>
      </c>
      <c r="B45" s="2">
        <v>2</v>
      </c>
      <c r="C45" s="2">
        <v>1</v>
      </c>
      <c r="D45" s="2">
        <v>8</v>
      </c>
      <c r="E45" s="50">
        <v>0</v>
      </c>
      <c r="F45" s="20">
        <f>B45/D45*(100)</f>
        <v>25</v>
      </c>
      <c r="G45" s="20">
        <f>C45/D45*(100)</f>
        <v>12.5</v>
      </c>
      <c r="H45" s="21">
        <v>332.2</v>
      </c>
      <c r="I45" s="20"/>
      <c r="J45" s="22">
        <v>950</v>
      </c>
      <c r="K45" s="20">
        <f>J45/H45</f>
        <v>2.8597230583985551</v>
      </c>
      <c r="L45" s="10"/>
      <c r="M45" s="10"/>
      <c r="N45" s="10"/>
      <c r="O45" s="22"/>
      <c r="P45" s="20" t="s">
        <v>37</v>
      </c>
      <c r="T45" s="10" t="s">
        <v>38</v>
      </c>
      <c r="U45" s="10"/>
    </row>
    <row r="46" spans="1:21">
      <c r="A46" s="1" t="s">
        <v>9</v>
      </c>
      <c r="B46" s="35" t="s">
        <v>83</v>
      </c>
      <c r="E46" s="51"/>
      <c r="L46" s="10"/>
      <c r="M46" s="10"/>
      <c r="N46" s="10"/>
      <c r="O46" s="10" t="s">
        <v>45</v>
      </c>
      <c r="P46" s="20">
        <v>26.67</v>
      </c>
      <c r="S46" s="10" t="s">
        <v>45</v>
      </c>
      <c r="T46" s="2">
        <v>6.67</v>
      </c>
      <c r="U46" s="10"/>
    </row>
    <row r="47" spans="1:21">
      <c r="A47" s="1" t="s">
        <v>12</v>
      </c>
      <c r="B47" s="2">
        <v>0</v>
      </c>
      <c r="C47" s="2">
        <v>0</v>
      </c>
      <c r="D47" s="2">
        <v>8</v>
      </c>
      <c r="E47" s="50">
        <v>1</v>
      </c>
      <c r="F47" s="20">
        <f>B47/D47*(100)</f>
        <v>0</v>
      </c>
      <c r="G47" s="20">
        <f>C47/D47*(100)</f>
        <v>0</v>
      </c>
      <c r="H47" s="21">
        <v>371.3</v>
      </c>
      <c r="I47" s="23"/>
      <c r="J47" s="22">
        <v>1176</v>
      </c>
      <c r="K47" s="20">
        <f>J47/H47</f>
        <v>3.1672502019929976</v>
      </c>
      <c r="O47" s="10" t="s">
        <v>49</v>
      </c>
      <c r="P47" s="20">
        <v>27.5</v>
      </c>
      <c r="S47" s="10" t="s">
        <v>49</v>
      </c>
      <c r="T47" s="20">
        <v>5</v>
      </c>
    </row>
    <row r="48" spans="1:21">
      <c r="A48" s="1" t="s">
        <v>13</v>
      </c>
      <c r="B48" s="2">
        <v>0</v>
      </c>
      <c r="C48" s="2">
        <v>0</v>
      </c>
      <c r="D48" s="2">
        <v>8</v>
      </c>
      <c r="E48" s="50">
        <v>0</v>
      </c>
      <c r="F48" s="20">
        <f t="shared" ref="F48:F55" si="0">B48/D48*(100)</f>
        <v>0</v>
      </c>
      <c r="G48" s="20">
        <f t="shared" ref="G48:G55" si="1">C48/D48*(100)</f>
        <v>0</v>
      </c>
      <c r="H48" s="21">
        <v>368</v>
      </c>
      <c r="I48" s="23"/>
      <c r="J48" s="22">
        <v>1152</v>
      </c>
      <c r="K48" s="20">
        <f t="shared" ref="K48:K56" si="2">J48/H48</f>
        <v>3.1304347826086958</v>
      </c>
      <c r="O48" s="10" t="s">
        <v>51</v>
      </c>
      <c r="P48" s="20">
        <v>27.777777777777779</v>
      </c>
      <c r="S48" s="10" t="s">
        <v>51</v>
      </c>
      <c r="T48" s="20">
        <v>5.5555555555555554</v>
      </c>
    </row>
    <row r="49" spans="1:26">
      <c r="A49" s="1" t="s">
        <v>14</v>
      </c>
      <c r="B49" s="2">
        <v>1</v>
      </c>
      <c r="C49" s="2">
        <v>0</v>
      </c>
      <c r="D49" s="2">
        <v>8</v>
      </c>
      <c r="E49" s="50">
        <v>1</v>
      </c>
      <c r="F49" s="20">
        <f t="shared" ref="F49" si="3">B49/D49*(100)</f>
        <v>12.5</v>
      </c>
      <c r="G49" s="20">
        <f t="shared" ref="G49" si="4">C49/D49*(100)</f>
        <v>0</v>
      </c>
      <c r="H49" s="21">
        <v>382.4</v>
      </c>
      <c r="I49" s="23"/>
      <c r="J49" s="22">
        <v>1319</v>
      </c>
      <c r="K49" s="20">
        <f t="shared" ref="K49" si="5">J49/H49</f>
        <v>3.4492677824267783</v>
      </c>
      <c r="O49" s="10" t="s">
        <v>53</v>
      </c>
      <c r="P49" s="20">
        <v>31.666666666666664</v>
      </c>
      <c r="S49" s="10" t="s">
        <v>53</v>
      </c>
      <c r="T49" s="20">
        <v>0</v>
      </c>
    </row>
    <row r="50" spans="1:26">
      <c r="A50" s="1" t="s">
        <v>15</v>
      </c>
      <c r="B50" s="2">
        <v>4</v>
      </c>
      <c r="C50" s="2">
        <v>0</v>
      </c>
      <c r="D50" s="2">
        <v>8</v>
      </c>
      <c r="E50" s="50">
        <v>2</v>
      </c>
      <c r="F50" s="20">
        <f t="shared" si="0"/>
        <v>50</v>
      </c>
      <c r="G50" s="20">
        <f t="shared" si="1"/>
        <v>0</v>
      </c>
      <c r="H50" s="21">
        <v>374.5</v>
      </c>
      <c r="I50" s="23"/>
      <c r="J50" s="22">
        <v>1670</v>
      </c>
      <c r="K50" s="20">
        <f t="shared" si="2"/>
        <v>4.4592790387182912</v>
      </c>
      <c r="O50" s="10" t="s">
        <v>55</v>
      </c>
      <c r="P50" s="20">
        <v>32.857142857142854</v>
      </c>
      <c r="S50" s="10" t="s">
        <v>55</v>
      </c>
      <c r="T50" s="20">
        <v>2.8571428571428572</v>
      </c>
    </row>
    <row r="51" spans="1:26">
      <c r="A51" s="1" t="s">
        <v>17</v>
      </c>
      <c r="B51" s="2">
        <v>3</v>
      </c>
      <c r="C51" s="2">
        <v>0</v>
      </c>
      <c r="D51" s="2">
        <v>8</v>
      </c>
      <c r="E51" s="50">
        <v>2</v>
      </c>
      <c r="F51" s="20">
        <f t="shared" si="0"/>
        <v>37.5</v>
      </c>
      <c r="G51" s="20">
        <f t="shared" si="1"/>
        <v>0</v>
      </c>
      <c r="H51" s="21">
        <v>357.2</v>
      </c>
      <c r="I51" s="23"/>
      <c r="J51" s="22">
        <v>1518</v>
      </c>
      <c r="K51" s="20">
        <f t="shared" si="2"/>
        <v>4.2497200447928334</v>
      </c>
      <c r="O51" s="10" t="s">
        <v>57</v>
      </c>
      <c r="P51" s="20">
        <v>33.75</v>
      </c>
      <c r="S51" s="10" t="s">
        <v>57</v>
      </c>
      <c r="T51" s="20">
        <v>5</v>
      </c>
    </row>
    <row r="52" spans="1:26">
      <c r="A52" s="1" t="s">
        <v>18</v>
      </c>
      <c r="B52" s="2">
        <v>2</v>
      </c>
      <c r="C52" s="2">
        <v>0</v>
      </c>
      <c r="D52" s="2">
        <v>8</v>
      </c>
      <c r="E52" s="50">
        <v>0</v>
      </c>
      <c r="F52" s="20">
        <f t="shared" si="0"/>
        <v>25</v>
      </c>
      <c r="G52" s="20">
        <f t="shared" si="1"/>
        <v>0</v>
      </c>
      <c r="H52" s="21">
        <v>350.5</v>
      </c>
      <c r="I52" s="23"/>
      <c r="J52" s="22">
        <v>1529</v>
      </c>
      <c r="K52" s="20">
        <f t="shared" si="2"/>
        <v>4.3623395149786024</v>
      </c>
      <c r="O52" s="10" t="s">
        <v>59</v>
      </c>
      <c r="P52" s="20">
        <v>36.25</v>
      </c>
      <c r="S52" s="10" t="s">
        <v>59</v>
      </c>
      <c r="T52" s="20">
        <v>8.75</v>
      </c>
      <c r="Z52" s="60"/>
    </row>
    <row r="53" spans="1:26">
      <c r="A53" s="1" t="s">
        <v>19</v>
      </c>
      <c r="B53" s="2">
        <v>4</v>
      </c>
      <c r="C53" s="2">
        <v>0</v>
      </c>
      <c r="D53" s="2">
        <v>8</v>
      </c>
      <c r="E53" s="50">
        <v>1</v>
      </c>
      <c r="F53" s="20">
        <f t="shared" si="0"/>
        <v>50</v>
      </c>
      <c r="G53" s="20">
        <f t="shared" si="1"/>
        <v>0</v>
      </c>
      <c r="H53" s="21">
        <v>352</v>
      </c>
      <c r="I53" s="23"/>
      <c r="J53" s="22">
        <v>1203</v>
      </c>
      <c r="K53" s="20">
        <f t="shared" si="2"/>
        <v>3.4176136363636362</v>
      </c>
      <c r="L53" s="42" t="s">
        <v>116</v>
      </c>
      <c r="O53" s="10" t="s">
        <v>61</v>
      </c>
      <c r="P53" s="20">
        <v>30.76923076923077</v>
      </c>
      <c r="S53" s="10" t="s">
        <v>61</v>
      </c>
      <c r="T53" s="20">
        <v>11.538461538461538</v>
      </c>
    </row>
    <row r="54" spans="1:26">
      <c r="A54" s="1" t="s">
        <v>20</v>
      </c>
      <c r="B54" s="2">
        <v>0</v>
      </c>
      <c r="C54" s="2">
        <v>0</v>
      </c>
      <c r="D54" s="2">
        <v>4</v>
      </c>
      <c r="E54" s="50">
        <v>0</v>
      </c>
      <c r="F54" s="20">
        <f t="shared" si="0"/>
        <v>0</v>
      </c>
      <c r="G54" s="20">
        <f t="shared" si="1"/>
        <v>0</v>
      </c>
      <c r="H54" s="21">
        <v>168.3</v>
      </c>
      <c r="I54" s="23"/>
      <c r="J54" s="22">
        <v>575</v>
      </c>
      <c r="K54" s="20">
        <f t="shared" si="2"/>
        <v>3.416518122400475</v>
      </c>
      <c r="O54" s="10" t="s">
        <v>63</v>
      </c>
      <c r="P54" s="20">
        <v>35</v>
      </c>
      <c r="S54" s="10" t="s">
        <v>63</v>
      </c>
      <c r="T54" s="20">
        <v>7.5</v>
      </c>
    </row>
    <row r="55" spans="1:26">
      <c r="A55" s="1" t="s">
        <v>21</v>
      </c>
      <c r="B55" s="2">
        <v>0</v>
      </c>
      <c r="C55" s="2">
        <v>1</v>
      </c>
      <c r="D55" s="2">
        <v>2</v>
      </c>
      <c r="E55" s="50">
        <v>0</v>
      </c>
      <c r="F55" s="20">
        <f t="shared" si="0"/>
        <v>0</v>
      </c>
      <c r="G55" s="20">
        <f t="shared" si="1"/>
        <v>50</v>
      </c>
      <c r="H55" s="21">
        <v>63.2</v>
      </c>
      <c r="I55" s="23"/>
      <c r="J55" s="22">
        <v>191</v>
      </c>
      <c r="K55" s="20">
        <f t="shared" si="2"/>
        <v>3.0221518987341769</v>
      </c>
      <c r="O55" s="10" t="s">
        <v>65</v>
      </c>
      <c r="P55" s="20">
        <v>26.666666666666668</v>
      </c>
      <c r="S55" s="10" t="s">
        <v>65</v>
      </c>
      <c r="T55" s="20">
        <v>4.4444444444444446</v>
      </c>
    </row>
    <row r="56" spans="1:26">
      <c r="A56" s="1" t="s">
        <v>28</v>
      </c>
      <c r="B56" s="8"/>
      <c r="C56" s="8"/>
      <c r="D56" s="8"/>
      <c r="E56" s="8"/>
      <c r="F56" s="24" t="e">
        <f>B56/D56*(100)</f>
        <v>#DIV/0!</v>
      </c>
      <c r="G56" s="24" t="e">
        <f>C56/D56*(100)</f>
        <v>#DIV/0!</v>
      </c>
      <c r="H56" s="25"/>
      <c r="I56" s="23"/>
      <c r="J56" s="26"/>
      <c r="K56" s="24" t="e">
        <f t="shared" si="2"/>
        <v>#DIV/0!</v>
      </c>
      <c r="O56" s="10" t="s">
        <v>67</v>
      </c>
      <c r="P56" s="20">
        <v>30.76923076923077</v>
      </c>
      <c r="S56" s="10" t="s">
        <v>67</v>
      </c>
      <c r="T56" s="20">
        <v>3.8461538461538463</v>
      </c>
    </row>
    <row r="57" spans="1:26">
      <c r="A57" s="1"/>
      <c r="B57" s="8"/>
      <c r="C57" s="8"/>
      <c r="D57" s="8"/>
      <c r="E57" s="8"/>
      <c r="F57" s="24"/>
      <c r="G57" s="24"/>
      <c r="H57" s="26"/>
      <c r="I57" s="23"/>
      <c r="J57" s="26"/>
      <c r="K57" s="24"/>
      <c r="O57" s="10" t="s">
        <v>68</v>
      </c>
      <c r="P57" s="20">
        <v>16.666666666666664</v>
      </c>
      <c r="S57" s="10" t="s">
        <v>68</v>
      </c>
      <c r="T57" s="20">
        <v>12.121212121212121</v>
      </c>
    </row>
    <row r="58" spans="1:26">
      <c r="A58" s="1"/>
      <c r="B58" s="8" t="s">
        <v>23</v>
      </c>
      <c r="C58" s="8" t="s">
        <v>24</v>
      </c>
      <c r="D58" s="8" t="s">
        <v>25</v>
      </c>
      <c r="E58" s="8"/>
      <c r="F58" s="19">
        <v>2</v>
      </c>
      <c r="G58" s="19">
        <v>1</v>
      </c>
      <c r="H58" s="8"/>
      <c r="I58" s="23"/>
      <c r="K58" s="30" t="s">
        <v>27</v>
      </c>
      <c r="N58" s="22"/>
      <c r="O58" s="10" t="s">
        <v>66</v>
      </c>
      <c r="P58" s="20">
        <v>33.333333333333329</v>
      </c>
      <c r="S58" s="10" t="s">
        <v>66</v>
      </c>
      <c r="T58" s="20">
        <v>8.9743589743589745</v>
      </c>
    </row>
    <row r="59" spans="1:26">
      <c r="A59" s="23" t="s">
        <v>120</v>
      </c>
      <c r="B59" s="8">
        <v>27</v>
      </c>
      <c r="C59" s="8">
        <v>2</v>
      </c>
      <c r="D59" s="8">
        <v>83</v>
      </c>
      <c r="E59" s="8"/>
      <c r="F59" s="19">
        <v>0.32529999999999998</v>
      </c>
      <c r="G59" s="19">
        <v>2.41E-2</v>
      </c>
      <c r="H59" s="8">
        <v>3681.2</v>
      </c>
      <c r="I59" s="23"/>
      <c r="J59" s="61">
        <v>14929</v>
      </c>
      <c r="K59" s="20">
        <f t="shared" ref="K59" si="6">J59/H59</f>
        <v>4.0554710420515052</v>
      </c>
      <c r="N59" s="22"/>
      <c r="O59" s="10" t="s">
        <v>64</v>
      </c>
      <c r="P59" s="20">
        <v>23.4375</v>
      </c>
      <c r="S59" s="10" t="s">
        <v>64</v>
      </c>
      <c r="T59" s="20">
        <v>6.25</v>
      </c>
    </row>
    <row r="60" spans="1:26">
      <c r="A60" s="23" t="s">
        <v>109</v>
      </c>
      <c r="B60" s="8">
        <v>16</v>
      </c>
      <c r="C60" s="8">
        <v>2</v>
      </c>
      <c r="D60" s="8">
        <v>70</v>
      </c>
      <c r="E60" s="40">
        <f>SUM(E45:E58)</f>
        <v>7</v>
      </c>
      <c r="F60" s="24">
        <f>B60/D60*(100)</f>
        <v>22.857142857142858</v>
      </c>
      <c r="G60" s="24">
        <f>C60/D60*(100)</f>
        <v>2.8571428571428572</v>
      </c>
      <c r="H60" s="25">
        <v>3121.2</v>
      </c>
      <c r="I60" s="23"/>
      <c r="J60" s="44">
        <f>SUM(J45:J58)</f>
        <v>11283</v>
      </c>
      <c r="K60" s="24">
        <f t="shared" ref="K60" si="7">J60/H60</f>
        <v>3.6149557862360631</v>
      </c>
      <c r="N60" s="22"/>
      <c r="O60" s="10" t="s">
        <v>62</v>
      </c>
      <c r="P60" s="20">
        <v>38.095238095238095</v>
      </c>
      <c r="S60" s="10" t="s">
        <v>62</v>
      </c>
      <c r="T60" s="20">
        <v>7.9365079365079358</v>
      </c>
    </row>
    <row r="61" spans="1:26">
      <c r="A61" s="23" t="s">
        <v>29</v>
      </c>
      <c r="B61" s="23" t="s">
        <v>30</v>
      </c>
      <c r="C61" s="23" t="s">
        <v>31</v>
      </c>
      <c r="D61" s="23" t="s">
        <v>32</v>
      </c>
      <c r="E61" s="23"/>
      <c r="F61" s="23" t="s">
        <v>33</v>
      </c>
      <c r="G61" s="23" t="s">
        <v>34</v>
      </c>
      <c r="H61" s="23" t="s">
        <v>35</v>
      </c>
      <c r="I61" s="23"/>
      <c r="J61" s="23" t="s">
        <v>91</v>
      </c>
      <c r="K61" s="23" t="s">
        <v>36</v>
      </c>
      <c r="O61" s="10" t="s">
        <v>60</v>
      </c>
      <c r="P61" s="20">
        <v>23.214285714285715</v>
      </c>
      <c r="S61" s="10" t="s">
        <v>60</v>
      </c>
      <c r="T61" s="20">
        <v>8.9285714285714288</v>
      </c>
    </row>
    <row r="62" spans="1:26">
      <c r="A62" s="23" t="s">
        <v>39</v>
      </c>
      <c r="B62" s="23" t="s">
        <v>40</v>
      </c>
      <c r="C62" s="23" t="s">
        <v>41</v>
      </c>
      <c r="D62" s="23" t="s">
        <v>42</v>
      </c>
      <c r="F62" s="23" t="s">
        <v>43</v>
      </c>
      <c r="G62" s="23" t="s">
        <v>44</v>
      </c>
      <c r="H62" s="8">
        <v>2986</v>
      </c>
      <c r="I62" s="23"/>
      <c r="J62" s="8">
        <v>12244</v>
      </c>
      <c r="K62" s="24">
        <v>4.0999999999999996</v>
      </c>
      <c r="O62" s="10" t="s">
        <v>58</v>
      </c>
      <c r="P62" s="20">
        <v>32.5</v>
      </c>
      <c r="S62" s="10" t="s">
        <v>58</v>
      </c>
      <c r="T62" s="20">
        <v>7.5</v>
      </c>
    </row>
    <row r="63" spans="1:26">
      <c r="A63" s="23" t="s">
        <v>46</v>
      </c>
      <c r="B63" s="23" t="s">
        <v>30</v>
      </c>
      <c r="C63" s="23" t="s">
        <v>47</v>
      </c>
      <c r="D63" s="23" t="s">
        <v>48</v>
      </c>
      <c r="E63" s="27"/>
      <c r="F63" s="24">
        <f>B63/D63*(100)</f>
        <v>37.313432835820898</v>
      </c>
      <c r="G63" s="24">
        <f>C63/D63*(100)</f>
        <v>8.9552238805970141</v>
      </c>
      <c r="I63" s="23"/>
      <c r="K63" s="28"/>
      <c r="O63" s="10" t="s">
        <v>56</v>
      </c>
      <c r="P63" s="20">
        <v>39.0625</v>
      </c>
      <c r="S63" s="10" t="s">
        <v>56</v>
      </c>
      <c r="T63" s="20">
        <v>6.25</v>
      </c>
    </row>
    <row r="64" spans="1:26">
      <c r="A64" s="23" t="s">
        <v>50</v>
      </c>
      <c r="B64" s="8">
        <v>19</v>
      </c>
      <c r="C64" s="8">
        <v>3</v>
      </c>
      <c r="D64" s="8">
        <v>71</v>
      </c>
      <c r="E64" s="24"/>
      <c r="F64" s="24">
        <v>26.76</v>
      </c>
      <c r="G64" s="8">
        <v>4.2300000000000004</v>
      </c>
      <c r="I64" s="23"/>
      <c r="K64" s="28"/>
      <c r="O64" s="10" t="s">
        <v>54</v>
      </c>
      <c r="P64" s="20">
        <v>23.684210526315788</v>
      </c>
      <c r="S64" s="10" t="s">
        <v>54</v>
      </c>
      <c r="T64" s="20">
        <v>1.3157894736842104</v>
      </c>
    </row>
    <row r="65" spans="1:20">
      <c r="A65" s="23" t="s">
        <v>52</v>
      </c>
      <c r="B65" s="8">
        <v>21</v>
      </c>
      <c r="C65" s="8">
        <v>6</v>
      </c>
      <c r="D65" s="8">
        <v>64</v>
      </c>
      <c r="E65" s="24"/>
      <c r="F65" s="24">
        <v>32.81</v>
      </c>
      <c r="G65" s="8">
        <v>9.3800000000000008</v>
      </c>
      <c r="I65" s="23"/>
      <c r="K65" s="28"/>
      <c r="O65" s="10" t="s">
        <v>52</v>
      </c>
      <c r="P65" s="20">
        <v>32.81</v>
      </c>
      <c r="S65" s="10" t="s">
        <v>52</v>
      </c>
      <c r="T65" s="20">
        <v>9.3800000000000008</v>
      </c>
    </row>
    <row r="66" spans="1:20">
      <c r="A66" s="23" t="s">
        <v>54</v>
      </c>
      <c r="B66" s="8">
        <v>18</v>
      </c>
      <c r="C66" s="8">
        <v>1</v>
      </c>
      <c r="D66" s="8">
        <v>76</v>
      </c>
      <c r="E66" s="8"/>
      <c r="F66" s="24">
        <v>23.684210526315788</v>
      </c>
      <c r="G66" s="24">
        <v>1.3157894736842104</v>
      </c>
      <c r="I66" s="23"/>
      <c r="K66" s="28"/>
      <c r="O66" s="10" t="s">
        <v>50</v>
      </c>
      <c r="P66" s="20">
        <v>26.76</v>
      </c>
      <c r="S66" s="10" t="s">
        <v>50</v>
      </c>
      <c r="T66" s="20">
        <v>4.2300000000000004</v>
      </c>
    </row>
    <row r="67" spans="1:20">
      <c r="A67" s="8" t="s">
        <v>56</v>
      </c>
      <c r="B67" s="8">
        <v>25</v>
      </c>
      <c r="C67" s="8">
        <v>4</v>
      </c>
      <c r="D67" s="8">
        <v>64</v>
      </c>
      <c r="E67" s="8"/>
      <c r="F67" s="24">
        <v>39.0625</v>
      </c>
      <c r="G67" s="24">
        <v>6.25</v>
      </c>
      <c r="I67" s="23"/>
      <c r="K67" s="28"/>
      <c r="O67" s="10" t="s">
        <v>46</v>
      </c>
      <c r="P67" s="20">
        <v>37.313432835820898</v>
      </c>
      <c r="S67" s="10" t="s">
        <v>46</v>
      </c>
      <c r="T67" s="20">
        <v>8.9552238805970141</v>
      </c>
    </row>
    <row r="68" spans="1:20">
      <c r="A68" s="8" t="s">
        <v>58</v>
      </c>
      <c r="B68" s="8">
        <v>13</v>
      </c>
      <c r="C68" s="8">
        <v>3</v>
      </c>
      <c r="D68" s="8">
        <v>40</v>
      </c>
      <c r="E68" s="8"/>
      <c r="F68" s="24">
        <v>32.5</v>
      </c>
      <c r="G68" s="24">
        <v>7.5</v>
      </c>
      <c r="K68" s="28"/>
      <c r="O68" s="10" t="s">
        <v>39</v>
      </c>
      <c r="P68" s="20">
        <v>38.24</v>
      </c>
      <c r="S68" s="10" t="s">
        <v>39</v>
      </c>
      <c r="T68" s="20">
        <v>5.88</v>
      </c>
    </row>
    <row r="69" spans="1:20">
      <c r="A69" s="8" t="s">
        <v>60</v>
      </c>
      <c r="B69" s="8">
        <v>13</v>
      </c>
      <c r="C69" s="8">
        <v>5</v>
      </c>
      <c r="D69" s="8">
        <v>56</v>
      </c>
      <c r="E69" s="8"/>
      <c r="F69" s="24">
        <v>23.214285714285715</v>
      </c>
      <c r="G69" s="24">
        <v>8.9285714285714288</v>
      </c>
      <c r="O69" s="29" t="s">
        <v>29</v>
      </c>
      <c r="P69" s="20">
        <v>35.71</v>
      </c>
      <c r="S69" s="29" t="s">
        <v>29</v>
      </c>
      <c r="T69" s="20">
        <v>7.14</v>
      </c>
    </row>
    <row r="70" spans="1:20">
      <c r="A70" s="8" t="s">
        <v>62</v>
      </c>
      <c r="B70" s="8">
        <v>24</v>
      </c>
      <c r="C70" s="8">
        <v>5</v>
      </c>
      <c r="D70" s="8">
        <v>63</v>
      </c>
      <c r="E70" s="8"/>
      <c r="F70" s="24">
        <v>38.095238095238095</v>
      </c>
      <c r="G70" s="24">
        <v>7.9365079365079358</v>
      </c>
      <c r="O70" s="57" t="s">
        <v>109</v>
      </c>
      <c r="P70" s="58">
        <v>22.86</v>
      </c>
      <c r="Q70" s="59"/>
      <c r="R70" s="59"/>
      <c r="S70" s="57" t="s">
        <v>109</v>
      </c>
      <c r="T70" s="58">
        <v>2.86</v>
      </c>
    </row>
    <row r="71" spans="1:20">
      <c r="A71" s="8" t="s">
        <v>64</v>
      </c>
      <c r="B71" s="8">
        <v>15</v>
      </c>
      <c r="C71" s="8">
        <v>4</v>
      </c>
      <c r="D71" s="8">
        <v>64</v>
      </c>
      <c r="E71" s="8"/>
      <c r="F71" s="24">
        <v>23.4375</v>
      </c>
      <c r="G71" s="24">
        <v>6.25</v>
      </c>
      <c r="O71" s="48" t="s">
        <v>120</v>
      </c>
      <c r="P71" s="30">
        <v>32.53</v>
      </c>
      <c r="Q71" s="30"/>
      <c r="S71" s="48" t="s">
        <v>120</v>
      </c>
      <c r="T71" s="20">
        <v>9.6300000000000008</v>
      </c>
    </row>
    <row r="72" spans="1:20">
      <c r="A72" s="8" t="s">
        <v>66</v>
      </c>
      <c r="B72" s="8">
        <v>26</v>
      </c>
      <c r="C72" s="8">
        <v>7</v>
      </c>
      <c r="D72" s="8">
        <v>78</v>
      </c>
      <c r="E72" s="8"/>
      <c r="F72" s="24">
        <v>33.333333333333329</v>
      </c>
      <c r="G72" s="24">
        <v>8.9743589743589745</v>
      </c>
    </row>
    <row r="73" spans="1:20">
      <c r="A73" s="8" t="s">
        <v>68</v>
      </c>
      <c r="B73" s="8">
        <v>11</v>
      </c>
      <c r="C73" s="8">
        <v>8</v>
      </c>
      <c r="D73" s="8">
        <v>66</v>
      </c>
      <c r="E73" s="8"/>
      <c r="F73" s="24">
        <v>16.666666666666664</v>
      </c>
      <c r="G73" s="24">
        <v>12.121212121212121</v>
      </c>
      <c r="O73" s="48"/>
      <c r="P73" s="30"/>
      <c r="Q73" s="30"/>
      <c r="S73" s="48"/>
    </row>
    <row r="74" spans="1:20">
      <c r="A74" s="8" t="s">
        <v>67</v>
      </c>
      <c r="B74" s="8">
        <v>24</v>
      </c>
      <c r="C74" s="8">
        <v>3</v>
      </c>
      <c r="D74" s="8">
        <v>78</v>
      </c>
      <c r="E74" s="8"/>
      <c r="F74" s="24">
        <v>30.76923076923077</v>
      </c>
      <c r="G74" s="24">
        <v>3.8461538461538463</v>
      </c>
      <c r="O74" s="48"/>
      <c r="P74" s="30"/>
      <c r="Q74" s="30"/>
      <c r="S74" s="48"/>
    </row>
    <row r="75" spans="1:20">
      <c r="A75" s="8" t="s">
        <v>65</v>
      </c>
      <c r="B75" s="8">
        <v>24</v>
      </c>
      <c r="C75" s="8">
        <v>4</v>
      </c>
      <c r="D75" s="8">
        <v>90</v>
      </c>
      <c r="E75" s="8"/>
      <c r="F75" s="24">
        <v>26.666666666666668</v>
      </c>
      <c r="G75" s="24">
        <v>4.4444444444444446</v>
      </c>
      <c r="O75" s="48"/>
      <c r="P75" s="30"/>
      <c r="Q75" s="30"/>
      <c r="S75" s="48"/>
    </row>
    <row r="76" spans="1:20">
      <c r="A76" s="8" t="s">
        <v>63</v>
      </c>
      <c r="B76" s="8">
        <v>28</v>
      </c>
      <c r="C76" s="8">
        <v>6</v>
      </c>
      <c r="D76" s="8">
        <v>80</v>
      </c>
      <c r="E76" s="8"/>
      <c r="F76" s="24">
        <v>35</v>
      </c>
      <c r="G76" s="24">
        <v>7.5</v>
      </c>
      <c r="O76" s="48"/>
      <c r="P76" s="30"/>
      <c r="Q76" s="30"/>
      <c r="S76" s="48"/>
    </row>
    <row r="77" spans="1:20">
      <c r="A77" s="8" t="s">
        <v>61</v>
      </c>
      <c r="B77" s="8">
        <v>24</v>
      </c>
      <c r="C77" s="8">
        <v>9</v>
      </c>
      <c r="D77" s="8">
        <v>78</v>
      </c>
      <c r="E77" s="8"/>
      <c r="F77" s="24">
        <v>30.76923076923077</v>
      </c>
      <c r="G77" s="24">
        <v>11.538461538461538</v>
      </c>
      <c r="O77" s="48"/>
      <c r="P77" s="30"/>
      <c r="Q77" s="30"/>
      <c r="S77" s="48"/>
    </row>
    <row r="78" spans="1:20">
      <c r="A78" s="8" t="s">
        <v>59</v>
      </c>
      <c r="B78" s="8">
        <v>29</v>
      </c>
      <c r="C78" s="8">
        <v>7</v>
      </c>
      <c r="D78" s="8">
        <v>80</v>
      </c>
      <c r="E78" s="8"/>
      <c r="F78" s="24">
        <f t="shared" ref="F78:F84" si="8">B78/D78*(100)</f>
        <v>36.25</v>
      </c>
      <c r="G78" s="24">
        <f t="shared" ref="G78:G84" si="9">C78/D78*(100)</f>
        <v>8.75</v>
      </c>
      <c r="O78" s="48"/>
      <c r="P78" s="30"/>
      <c r="Q78" s="30"/>
      <c r="S78" s="48"/>
    </row>
    <row r="79" spans="1:20">
      <c r="A79" s="8" t="s">
        <v>57</v>
      </c>
      <c r="B79" s="8">
        <v>27</v>
      </c>
      <c r="C79" s="8">
        <v>4</v>
      </c>
      <c r="D79" s="8">
        <v>80</v>
      </c>
      <c r="E79" s="8"/>
      <c r="F79" s="24">
        <f t="shared" si="8"/>
        <v>33.75</v>
      </c>
      <c r="G79" s="24">
        <f t="shared" si="9"/>
        <v>5</v>
      </c>
      <c r="O79" s="48"/>
      <c r="P79" s="30"/>
      <c r="Q79" s="30"/>
      <c r="S79" s="48"/>
    </row>
    <row r="80" spans="1:20">
      <c r="A80" s="8" t="s">
        <v>55</v>
      </c>
      <c r="B80" s="8">
        <v>23</v>
      </c>
      <c r="C80" s="8">
        <v>2</v>
      </c>
      <c r="D80" s="8">
        <v>70</v>
      </c>
      <c r="E80" s="8"/>
      <c r="F80" s="24">
        <f t="shared" si="8"/>
        <v>32.857142857142854</v>
      </c>
      <c r="G80" s="24">
        <f t="shared" si="9"/>
        <v>2.8571428571428572</v>
      </c>
      <c r="O80" s="48"/>
      <c r="P80" s="30"/>
      <c r="Q80" s="30"/>
      <c r="S80" s="48"/>
    </row>
    <row r="81" spans="1:15">
      <c r="A81" s="8" t="s">
        <v>53</v>
      </c>
      <c r="B81" s="8">
        <v>19</v>
      </c>
      <c r="C81" s="8">
        <v>0</v>
      </c>
      <c r="D81" s="8">
        <v>60</v>
      </c>
      <c r="E81" s="8"/>
      <c r="F81" s="24">
        <f t="shared" si="8"/>
        <v>31.666666666666664</v>
      </c>
      <c r="G81" s="24">
        <f t="shared" si="9"/>
        <v>0</v>
      </c>
      <c r="O81" s="48"/>
    </row>
    <row r="82" spans="1:15">
      <c r="A82" s="8" t="s">
        <v>51</v>
      </c>
      <c r="B82" s="8">
        <v>25</v>
      </c>
      <c r="C82" s="8">
        <v>5</v>
      </c>
      <c r="D82" s="8">
        <v>90</v>
      </c>
      <c r="E82" s="8"/>
      <c r="F82" s="24">
        <f t="shared" si="8"/>
        <v>27.777777777777779</v>
      </c>
      <c r="G82" s="24">
        <f t="shared" si="9"/>
        <v>5.5555555555555554</v>
      </c>
      <c r="O82" s="48"/>
    </row>
    <row r="83" spans="1:15">
      <c r="A83" s="8" t="s">
        <v>49</v>
      </c>
      <c r="B83" s="8">
        <v>22</v>
      </c>
      <c r="C83" s="8">
        <v>4</v>
      </c>
      <c r="D83" s="8">
        <v>80</v>
      </c>
      <c r="E83" s="8"/>
      <c r="F83" s="24">
        <f t="shared" si="8"/>
        <v>27.500000000000004</v>
      </c>
      <c r="G83" s="24">
        <f t="shared" si="9"/>
        <v>5</v>
      </c>
      <c r="O83" s="48"/>
    </row>
    <row r="84" spans="1:15">
      <c r="A84" s="8" t="s">
        <v>45</v>
      </c>
      <c r="B84" s="8">
        <v>16</v>
      </c>
      <c r="C84" s="8">
        <v>4</v>
      </c>
      <c r="D84" s="8">
        <v>60</v>
      </c>
      <c r="E84" s="8"/>
      <c r="F84" s="24">
        <f t="shared" si="8"/>
        <v>26.666666666666668</v>
      </c>
      <c r="G84" s="24">
        <f t="shared" si="9"/>
        <v>6.666666666666667</v>
      </c>
      <c r="O84" s="48"/>
    </row>
    <row r="85" spans="1:15">
      <c r="A85" s="8"/>
      <c r="B85" s="8"/>
      <c r="C85" s="8"/>
      <c r="D85" s="8"/>
      <c r="E85" s="8"/>
      <c r="F85" s="24"/>
      <c r="G85" s="24"/>
      <c r="O85" s="4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2009-10-04T20:15:58Z</dcterms:created>
  <dcterms:modified xsi:type="dcterms:W3CDTF">2017-11-05T19:44:56Z</dcterms:modified>
</cp:coreProperties>
</file>