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4355" windowHeight="77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64" i="1"/>
  <c r="I64"/>
  <c r="K64" s="1"/>
  <c r="C64"/>
  <c r="D64"/>
  <c r="E64"/>
  <c r="B64"/>
  <c r="E50"/>
  <c r="F49"/>
  <c r="B50"/>
  <c r="F62"/>
  <c r="F54"/>
  <c r="D49"/>
  <c r="M62" l="1"/>
  <c r="M51"/>
  <c r="K51"/>
  <c r="M64"/>
  <c r="F64"/>
  <c r="D34" l="1"/>
  <c r="J33"/>
  <c r="D33"/>
  <c r="D8"/>
  <c r="D7"/>
  <c r="D6"/>
  <c r="D5"/>
  <c r="D4"/>
  <c r="D3"/>
  <c r="D2"/>
  <c r="J9"/>
  <c r="J8"/>
  <c r="J7"/>
  <c r="J6"/>
  <c r="J5"/>
  <c r="J4"/>
  <c r="J3"/>
  <c r="J2"/>
  <c r="P8"/>
  <c r="P7"/>
  <c r="P6"/>
  <c r="P5"/>
  <c r="P4"/>
  <c r="P3"/>
  <c r="P2"/>
  <c r="P20"/>
  <c r="P19"/>
  <c r="P18"/>
  <c r="P17"/>
  <c r="P16"/>
  <c r="P15"/>
  <c r="P14"/>
  <c r="J20"/>
  <c r="J19"/>
  <c r="J18"/>
  <c r="J17"/>
  <c r="J16"/>
  <c r="J15"/>
  <c r="J14"/>
  <c r="D21"/>
  <c r="D20"/>
  <c r="D19"/>
  <c r="D18"/>
  <c r="D17"/>
  <c r="D16"/>
  <c r="D15"/>
  <c r="D14"/>
  <c r="P36"/>
  <c r="P35"/>
  <c r="P34"/>
  <c r="P33"/>
  <c r="P32"/>
  <c r="P31"/>
  <c r="P30"/>
  <c r="P29"/>
  <c r="P28"/>
  <c r="P27"/>
  <c r="J35"/>
  <c r="J34"/>
  <c r="J32"/>
  <c r="J31"/>
  <c r="J30"/>
  <c r="J29"/>
  <c r="J28"/>
  <c r="J27"/>
  <c r="D48"/>
  <c r="D47"/>
  <c r="D46"/>
  <c r="D45"/>
  <c r="D44"/>
  <c r="D43"/>
  <c r="D42"/>
  <c r="D41"/>
  <c r="D32"/>
  <c r="D31"/>
  <c r="D30"/>
  <c r="D29"/>
  <c r="D28"/>
  <c r="D27"/>
  <c r="L20"/>
  <c r="L19"/>
  <c r="L18"/>
  <c r="L17"/>
  <c r="L16"/>
  <c r="L15"/>
  <c r="L14"/>
  <c r="E11" l="1"/>
  <c r="B11"/>
  <c r="D11" s="1"/>
  <c r="K11"/>
  <c r="R36"/>
  <c r="R35"/>
  <c r="R34"/>
  <c r="R33"/>
  <c r="R32"/>
  <c r="R31"/>
  <c r="R30"/>
  <c r="R29"/>
  <c r="R28"/>
  <c r="R27"/>
  <c r="L35"/>
  <c r="L34"/>
  <c r="L33"/>
  <c r="L32"/>
  <c r="L31"/>
  <c r="L30"/>
  <c r="L29"/>
  <c r="L28"/>
  <c r="L27"/>
  <c r="F34"/>
  <c r="F33"/>
  <c r="F32"/>
  <c r="F31"/>
  <c r="F30"/>
  <c r="F29"/>
  <c r="F28"/>
  <c r="F27"/>
  <c r="R20"/>
  <c r="R19"/>
  <c r="R18"/>
  <c r="R17"/>
  <c r="R16"/>
  <c r="R15"/>
  <c r="R14"/>
  <c r="R8"/>
  <c r="R7"/>
  <c r="R6"/>
  <c r="R5"/>
  <c r="R4"/>
  <c r="R3"/>
  <c r="R2"/>
  <c r="F21"/>
  <c r="F20"/>
  <c r="F19"/>
  <c r="F18"/>
  <c r="F17"/>
  <c r="F16"/>
  <c r="F15"/>
  <c r="F14"/>
  <c r="L9"/>
  <c r="L8"/>
  <c r="L7"/>
  <c r="L6"/>
  <c r="L5"/>
  <c r="L4"/>
  <c r="L3"/>
  <c r="L2"/>
  <c r="F8"/>
  <c r="F7"/>
  <c r="F6"/>
  <c r="F5"/>
  <c r="F4"/>
  <c r="F3"/>
  <c r="F2"/>
  <c r="F48"/>
  <c r="F47"/>
  <c r="F46"/>
  <c r="F45"/>
  <c r="F44"/>
  <c r="F43"/>
  <c r="F42"/>
  <c r="F41"/>
  <c r="Q38"/>
  <c r="N38"/>
  <c r="P38" s="1"/>
  <c r="K38"/>
  <c r="H38"/>
  <c r="E38"/>
  <c r="B38"/>
  <c r="D38" s="1"/>
  <c r="Q24"/>
  <c r="N24"/>
  <c r="P24" s="1"/>
  <c r="K24"/>
  <c r="H24"/>
  <c r="E24"/>
  <c r="B24"/>
  <c r="Q11"/>
  <c r="N11"/>
  <c r="P11" s="1"/>
  <c r="H11"/>
  <c r="J11" s="1"/>
  <c r="J24" l="1"/>
  <c r="L24"/>
  <c r="D50"/>
  <c r="F11"/>
  <c r="F50"/>
  <c r="R38"/>
  <c r="L38"/>
  <c r="F38"/>
  <c r="J38"/>
  <c r="R24"/>
  <c r="F24"/>
  <c r="L11"/>
  <c r="R11"/>
  <c r="D24"/>
</calcChain>
</file>

<file path=xl/sharedStrings.xml><?xml version="1.0" encoding="utf-8"?>
<sst xmlns="http://schemas.openxmlformats.org/spreadsheetml/2006/main" count="108" uniqueCount="20">
  <si>
    <t>Runs</t>
  </si>
  <si>
    <t>Overs</t>
  </si>
  <si>
    <t>R/O</t>
  </si>
  <si>
    <t>Wickets</t>
  </si>
  <si>
    <t>R/Wkt</t>
  </si>
  <si>
    <t>LPW</t>
  </si>
  <si>
    <t>Syd</t>
  </si>
  <si>
    <t>OBC</t>
  </si>
  <si>
    <t>U20</t>
  </si>
  <si>
    <t>CC</t>
  </si>
  <si>
    <t>R</t>
  </si>
  <si>
    <t>ES</t>
  </si>
  <si>
    <t>StA</t>
  </si>
  <si>
    <t>BWU</t>
  </si>
  <si>
    <t>MH</t>
  </si>
  <si>
    <t>Total</t>
  </si>
  <si>
    <t>E/S</t>
  </si>
  <si>
    <t>200+</t>
  </si>
  <si>
    <t>100-</t>
  </si>
  <si>
    <t>St A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</si>
</sst>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64" formatCode="0.0"/>
    <numFmt numFmtId="165" formatCode="#,##0_ ;\-#,##0\ "/>
    <numFmt numFmtId="166" formatCode="#,##0.0_ ;\-#,##0.0\ "/>
  </numFmts>
  <fonts count="13">
    <font>
      <sz val="10"/>
      <color theme="1"/>
      <name val="Times New Roman"/>
      <family val="2"/>
    </font>
    <font>
      <sz val="10"/>
      <color theme="1"/>
      <name val="Times New Roman"/>
      <family val="2"/>
    </font>
    <font>
      <sz val="10"/>
      <color theme="1"/>
      <name val="Times New Roman"/>
      <family val="1"/>
    </font>
    <font>
      <sz val="10"/>
      <color rgb="FF002060"/>
      <name val="Times New Roman"/>
      <family val="1"/>
    </font>
    <font>
      <b/>
      <sz val="10"/>
      <color rgb="FF002060"/>
      <name val="Times New Roman"/>
      <family val="1"/>
    </font>
    <font>
      <b/>
      <sz val="11"/>
      <color rgb="FF002060"/>
      <name val="Times New Roman"/>
      <family val="1"/>
    </font>
    <font>
      <b/>
      <sz val="11"/>
      <color rgb="FFC00000"/>
      <name val="Times New Roman"/>
      <family val="1"/>
    </font>
    <font>
      <b/>
      <sz val="8"/>
      <name val="Arial"/>
      <family val="2"/>
    </font>
    <font>
      <b/>
      <sz val="11"/>
      <color rgb="FFFF0000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5" fillId="0" borderId="1" xfId="0" applyFont="1" applyFill="1" applyBorder="1"/>
    <xf numFmtId="0" fontId="6" fillId="0" borderId="1" xfId="0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0" fontId="8" fillId="0" borderId="1" xfId="0" applyFont="1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2" fontId="9" fillId="0" borderId="1" xfId="0" applyNumberFormat="1" applyFont="1" applyFill="1" applyBorder="1" applyAlignment="1">
      <alignment horizontal="center"/>
    </xf>
    <xf numFmtId="0" fontId="9" fillId="2" borderId="1" xfId="0" applyFont="1" applyFill="1" applyBorder="1"/>
    <xf numFmtId="0" fontId="9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165" fontId="4" fillId="2" borderId="1" xfId="1" applyNumberFormat="1" applyFont="1" applyFill="1" applyBorder="1" applyAlignment="1">
      <alignment horizontal="center"/>
    </xf>
    <xf numFmtId="166" fontId="4" fillId="2" borderId="1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9" fillId="2" borderId="1" xfId="0" applyNumberFormat="1" applyFont="1" applyFill="1" applyBorder="1" applyAlignment="1">
      <alignment horizontal="center"/>
    </xf>
    <xf numFmtId="2" fontId="9" fillId="2" borderId="1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9" fontId="7" fillId="0" borderId="0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2" fontId="10" fillId="0" borderId="1" xfId="0" applyNumberFormat="1" applyFont="1" applyFill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11" fillId="0" borderId="1" xfId="0" applyFont="1" applyFill="1" applyBorder="1"/>
    <xf numFmtId="2" fontId="4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11" fillId="0" borderId="0" xfId="0" applyFont="1"/>
    <xf numFmtId="2" fontId="2" fillId="0" borderId="0" xfId="0" applyNumberFormat="1" applyFont="1"/>
    <xf numFmtId="0" fontId="11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6" xfId="0" applyFont="1" applyBorder="1"/>
    <xf numFmtId="0" fontId="12" fillId="0" borderId="1" xfId="0" applyFont="1" applyFill="1" applyBorder="1" applyAlignment="1">
      <alignment horizontal="center"/>
    </xf>
    <xf numFmtId="2" fontId="10" fillId="0" borderId="1" xfId="0" applyNumberFormat="1" applyFont="1" applyFill="1" applyBorder="1"/>
    <xf numFmtId="2" fontId="10" fillId="0" borderId="1" xfId="0" applyNumberFormat="1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43" fontId="10" fillId="0" borderId="1" xfId="1" applyFont="1" applyFill="1" applyBorder="1" applyAlignment="1">
      <alignment horizontal="center"/>
    </xf>
    <xf numFmtId="0" fontId="12" fillId="0" borderId="1" xfId="0" applyFont="1" applyBorder="1"/>
    <xf numFmtId="43" fontId="2" fillId="0" borderId="1" xfId="1" applyFont="1" applyFill="1" applyBorder="1"/>
    <xf numFmtId="43" fontId="4" fillId="2" borderId="1" xfId="1" applyFont="1" applyFill="1" applyBorder="1" applyAlignment="1">
      <alignment horizontal="center"/>
    </xf>
    <xf numFmtId="1" fontId="10" fillId="0" borderId="1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67"/>
  <sheetViews>
    <sheetView tabSelected="1" workbookViewId="0">
      <selection activeCell="R37" sqref="R37"/>
    </sheetView>
  </sheetViews>
  <sheetFormatPr defaultRowHeight="12.75"/>
  <cols>
    <col min="1" max="1" width="6.33203125" customWidth="1"/>
    <col min="2" max="2" width="7" customWidth="1"/>
    <col min="3" max="3" width="7.5" customWidth="1"/>
    <col min="4" max="4" width="6.33203125" customWidth="1"/>
    <col min="5" max="5" width="8" customWidth="1"/>
    <col min="7" max="7" width="5.83203125" customWidth="1"/>
    <col min="8" max="8" width="7.83203125" customWidth="1"/>
    <col min="9" max="9" width="8" customWidth="1"/>
    <col min="10" max="10" width="6.5" customWidth="1"/>
    <col min="12" max="12" width="9" customWidth="1"/>
    <col min="14" max="14" width="8" customWidth="1"/>
    <col min="15" max="15" width="8.1640625" customWidth="1"/>
    <col min="16" max="16" width="9" customWidth="1"/>
  </cols>
  <sheetData>
    <row r="1" spans="1:38">
      <c r="A1" s="4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/>
      <c r="H1" s="5" t="s">
        <v>0</v>
      </c>
      <c r="I1" s="5" t="s">
        <v>1</v>
      </c>
      <c r="J1" s="5" t="s">
        <v>2</v>
      </c>
      <c r="K1" s="5" t="s">
        <v>3</v>
      </c>
      <c r="L1" s="5" t="s">
        <v>4</v>
      </c>
      <c r="M1" s="4"/>
      <c r="N1" s="5" t="s">
        <v>0</v>
      </c>
      <c r="O1" s="5" t="s">
        <v>1</v>
      </c>
      <c r="P1" s="5" t="s">
        <v>2</v>
      </c>
      <c r="Q1" s="5" t="s">
        <v>3</v>
      </c>
      <c r="R1" s="5" t="s">
        <v>4</v>
      </c>
    </row>
    <row r="2" spans="1:38" ht="14.25">
      <c r="A2" s="14" t="s">
        <v>5</v>
      </c>
      <c r="B2" s="37">
        <v>202</v>
      </c>
      <c r="C2" s="37">
        <v>50</v>
      </c>
      <c r="D2" s="42">
        <f t="shared" ref="D2:D10" si="0">B2/C2</f>
        <v>4.04</v>
      </c>
      <c r="E2" s="37">
        <v>8</v>
      </c>
      <c r="F2" s="43">
        <f t="shared" ref="F2:F11" si="1">B2/E2</f>
        <v>25.25</v>
      </c>
      <c r="G2" s="19" t="s">
        <v>6</v>
      </c>
      <c r="H2" s="37">
        <v>122</v>
      </c>
      <c r="I2" s="37">
        <v>43</v>
      </c>
      <c r="J2" s="42">
        <f t="shared" ref="J2:J10" si="2">H2/I2</f>
        <v>2.8372093023255816</v>
      </c>
      <c r="K2" s="37">
        <v>10</v>
      </c>
      <c r="L2" s="43">
        <f t="shared" ref="L2:L9" si="3">H2/K2</f>
        <v>12.2</v>
      </c>
      <c r="M2" s="14" t="s">
        <v>7</v>
      </c>
      <c r="N2" s="37">
        <v>140</v>
      </c>
      <c r="O2" s="44">
        <v>36.5</v>
      </c>
      <c r="P2" s="42">
        <f t="shared" ref="P2:P10" si="4">N2/O2</f>
        <v>3.8356164383561642</v>
      </c>
      <c r="Q2" s="5">
        <v>9</v>
      </c>
      <c r="R2" s="43">
        <f t="shared" ref="R2:R9" si="5">N2/Q2</f>
        <v>15.555555555555555</v>
      </c>
    </row>
    <row r="3" spans="1:38" ht="15">
      <c r="A3" s="45"/>
      <c r="B3" s="38">
        <v>102</v>
      </c>
      <c r="C3" s="38">
        <v>25.2</v>
      </c>
      <c r="D3" s="42">
        <f t="shared" si="0"/>
        <v>4.0476190476190474</v>
      </c>
      <c r="E3" s="38">
        <v>3</v>
      </c>
      <c r="F3" s="43">
        <f t="shared" si="1"/>
        <v>34</v>
      </c>
      <c r="G3" s="46"/>
      <c r="H3" s="38">
        <v>97</v>
      </c>
      <c r="I3" s="38">
        <v>45.2</v>
      </c>
      <c r="J3" s="42">
        <f t="shared" si="2"/>
        <v>2.1460176991150441</v>
      </c>
      <c r="K3" s="5">
        <v>10</v>
      </c>
      <c r="L3" s="43">
        <f t="shared" si="3"/>
        <v>9.6999999999999993</v>
      </c>
      <c r="M3" s="46"/>
      <c r="N3" s="38">
        <v>109</v>
      </c>
      <c r="O3" s="47">
        <v>28.5</v>
      </c>
      <c r="P3" s="42">
        <f t="shared" si="4"/>
        <v>3.8245614035087718</v>
      </c>
      <c r="Q3" s="5">
        <v>10</v>
      </c>
      <c r="R3" s="43">
        <f t="shared" si="5"/>
        <v>10.9</v>
      </c>
    </row>
    <row r="4" spans="1:38" ht="15">
      <c r="A4" s="45"/>
      <c r="B4" s="38">
        <v>235</v>
      </c>
      <c r="C4" s="38">
        <v>50</v>
      </c>
      <c r="D4" s="42">
        <f t="shared" si="0"/>
        <v>4.7</v>
      </c>
      <c r="E4" s="38">
        <v>9</v>
      </c>
      <c r="F4" s="43">
        <f t="shared" si="1"/>
        <v>26.111111111111111</v>
      </c>
      <c r="G4" s="46"/>
      <c r="H4" s="38">
        <v>123</v>
      </c>
      <c r="I4" s="38">
        <v>32.200000000000003</v>
      </c>
      <c r="J4" s="42">
        <f t="shared" si="2"/>
        <v>3.8198757763975153</v>
      </c>
      <c r="K4" s="5">
        <v>2</v>
      </c>
      <c r="L4" s="43">
        <f t="shared" si="3"/>
        <v>61.5</v>
      </c>
      <c r="M4" s="46"/>
      <c r="N4" s="38">
        <v>120</v>
      </c>
      <c r="O4" s="47">
        <v>43</v>
      </c>
      <c r="P4" s="42">
        <f t="shared" si="4"/>
        <v>2.7906976744186047</v>
      </c>
      <c r="Q4" s="5">
        <v>10</v>
      </c>
      <c r="R4" s="43">
        <f t="shared" si="5"/>
        <v>12</v>
      </c>
    </row>
    <row r="5" spans="1:38" ht="15">
      <c r="A5" s="45"/>
      <c r="B5" s="38">
        <v>164</v>
      </c>
      <c r="C5" s="38">
        <v>50</v>
      </c>
      <c r="D5" s="42">
        <f t="shared" si="0"/>
        <v>3.28</v>
      </c>
      <c r="E5" s="38">
        <v>9</v>
      </c>
      <c r="F5" s="43">
        <f t="shared" si="1"/>
        <v>18.222222222222221</v>
      </c>
      <c r="G5" s="46"/>
      <c r="H5" s="38">
        <v>104</v>
      </c>
      <c r="I5" s="38">
        <v>38.299999999999997</v>
      </c>
      <c r="J5" s="42">
        <f t="shared" si="2"/>
        <v>2.7154046997389036</v>
      </c>
      <c r="K5" s="5">
        <v>10</v>
      </c>
      <c r="L5" s="43">
        <f t="shared" si="3"/>
        <v>10.4</v>
      </c>
      <c r="M5" s="46"/>
      <c r="N5" s="38">
        <v>176</v>
      </c>
      <c r="O5" s="47">
        <v>48</v>
      </c>
      <c r="P5" s="42">
        <f t="shared" si="4"/>
        <v>3.6666666666666665</v>
      </c>
      <c r="Q5" s="5">
        <v>10</v>
      </c>
      <c r="R5" s="43">
        <f t="shared" si="5"/>
        <v>17.600000000000001</v>
      </c>
    </row>
    <row r="6" spans="1:38" ht="15">
      <c r="A6" s="45"/>
      <c r="B6" s="38">
        <v>237</v>
      </c>
      <c r="C6" s="38">
        <v>50</v>
      </c>
      <c r="D6" s="42">
        <f t="shared" si="0"/>
        <v>4.74</v>
      </c>
      <c r="E6" s="38">
        <v>7</v>
      </c>
      <c r="F6" s="43">
        <f t="shared" si="1"/>
        <v>33.857142857142854</v>
      </c>
      <c r="G6" s="46"/>
      <c r="H6" s="38">
        <v>233</v>
      </c>
      <c r="I6" s="38">
        <v>50</v>
      </c>
      <c r="J6" s="42">
        <f t="shared" si="2"/>
        <v>4.66</v>
      </c>
      <c r="K6" s="5">
        <v>4</v>
      </c>
      <c r="L6" s="43">
        <f t="shared" si="3"/>
        <v>58.25</v>
      </c>
      <c r="M6" s="46"/>
      <c r="N6" s="38">
        <v>229</v>
      </c>
      <c r="O6" s="47">
        <v>48</v>
      </c>
      <c r="P6" s="42">
        <f t="shared" si="4"/>
        <v>4.770833333333333</v>
      </c>
      <c r="Q6" s="5">
        <v>10</v>
      </c>
      <c r="R6" s="43">
        <f t="shared" si="5"/>
        <v>22.9</v>
      </c>
    </row>
    <row r="7" spans="1:38" ht="15">
      <c r="A7" s="45"/>
      <c r="B7" s="38">
        <v>158</v>
      </c>
      <c r="C7" s="38">
        <v>47.5</v>
      </c>
      <c r="D7" s="42">
        <f t="shared" si="0"/>
        <v>3.3263157894736843</v>
      </c>
      <c r="E7" s="38">
        <v>10</v>
      </c>
      <c r="F7" s="43">
        <f t="shared" si="1"/>
        <v>15.8</v>
      </c>
      <c r="G7" s="46"/>
      <c r="H7" s="38">
        <v>237</v>
      </c>
      <c r="I7" s="38">
        <v>49.4</v>
      </c>
      <c r="J7" s="42">
        <f t="shared" si="2"/>
        <v>4.7975708502024297</v>
      </c>
      <c r="K7" s="5">
        <v>10</v>
      </c>
      <c r="L7" s="43">
        <f t="shared" si="3"/>
        <v>23.7</v>
      </c>
      <c r="M7" s="46"/>
      <c r="N7" s="38">
        <v>148</v>
      </c>
      <c r="O7" s="47">
        <v>30.5</v>
      </c>
      <c r="P7" s="42">
        <f t="shared" si="4"/>
        <v>4.8524590163934427</v>
      </c>
      <c r="Q7" s="5">
        <v>3</v>
      </c>
      <c r="R7" s="43">
        <f t="shared" si="5"/>
        <v>49.333333333333336</v>
      </c>
    </row>
    <row r="8" spans="1:38" ht="15">
      <c r="A8" s="45"/>
      <c r="B8" s="48">
        <v>173</v>
      </c>
      <c r="C8" s="49">
        <v>44.2</v>
      </c>
      <c r="D8" s="42">
        <f t="shared" si="0"/>
        <v>3.9140271493212668</v>
      </c>
      <c r="E8" s="38">
        <v>10</v>
      </c>
      <c r="F8" s="43">
        <f t="shared" si="1"/>
        <v>17.3</v>
      </c>
      <c r="G8" s="46"/>
      <c r="H8" s="49">
        <v>210</v>
      </c>
      <c r="I8" s="49">
        <v>48.3</v>
      </c>
      <c r="J8" s="42">
        <f t="shared" si="2"/>
        <v>4.3478260869565224</v>
      </c>
      <c r="K8" s="5">
        <v>10</v>
      </c>
      <c r="L8" s="43">
        <f t="shared" si="3"/>
        <v>21</v>
      </c>
      <c r="M8" s="46"/>
      <c r="N8" s="38">
        <v>213</v>
      </c>
      <c r="O8" s="47">
        <v>48.5</v>
      </c>
      <c r="P8" s="42">
        <f t="shared" si="4"/>
        <v>4.391752577319588</v>
      </c>
      <c r="Q8" s="5">
        <v>10</v>
      </c>
      <c r="R8" s="43">
        <f t="shared" si="5"/>
        <v>21.3</v>
      </c>
    </row>
    <row r="9" spans="1:38" ht="15">
      <c r="A9" s="45"/>
      <c r="B9" s="38"/>
      <c r="C9" s="38"/>
      <c r="D9" s="42"/>
      <c r="E9" s="38"/>
      <c r="F9" s="43"/>
      <c r="G9" s="46"/>
      <c r="H9" s="38">
        <v>175</v>
      </c>
      <c r="I9" s="38">
        <v>48.1</v>
      </c>
      <c r="J9" s="42">
        <f t="shared" si="2"/>
        <v>3.6382536382536381</v>
      </c>
      <c r="K9" s="5">
        <v>10</v>
      </c>
      <c r="L9" s="43">
        <f t="shared" si="3"/>
        <v>17.5</v>
      </c>
      <c r="M9" s="46"/>
      <c r="N9" s="38"/>
      <c r="O9" s="47"/>
      <c r="P9" s="42"/>
      <c r="Q9" s="5"/>
      <c r="R9" s="43"/>
    </row>
    <row r="10" spans="1:38" ht="15">
      <c r="A10" s="45"/>
      <c r="B10" s="38"/>
      <c r="C10" s="38"/>
      <c r="D10" s="42"/>
      <c r="E10" s="38"/>
      <c r="F10" s="43"/>
      <c r="G10" s="46"/>
      <c r="H10" s="1"/>
      <c r="I10" s="1"/>
      <c r="J10" s="42"/>
      <c r="K10" s="5"/>
      <c r="L10" s="43"/>
      <c r="M10" s="46"/>
      <c r="N10" s="48"/>
      <c r="O10" s="50"/>
      <c r="P10" s="42"/>
      <c r="Q10" s="5"/>
      <c r="R10" s="43"/>
    </row>
    <row r="11" spans="1:38" ht="15">
      <c r="A11" s="51"/>
      <c r="B11" s="20">
        <f>SUM(B2:B10)</f>
        <v>1271</v>
      </c>
      <c r="C11" s="21">
        <v>317.3</v>
      </c>
      <c r="D11" s="52">
        <f>B11/C11</f>
        <v>4.0056728647967219</v>
      </c>
      <c r="E11" s="53">
        <f>SUM(E2:E10)</f>
        <v>56</v>
      </c>
      <c r="F11" s="52">
        <f t="shared" si="1"/>
        <v>22.696428571428573</v>
      </c>
      <c r="G11" s="11"/>
      <c r="H11" s="20">
        <f>SUM(H2:H10)</f>
        <v>1301</v>
      </c>
      <c r="I11" s="20">
        <v>355.3</v>
      </c>
      <c r="J11" s="52">
        <f>H11/I11</f>
        <v>3.6616943428088939</v>
      </c>
      <c r="K11" s="53">
        <f>SUM(K2:K10)</f>
        <v>66</v>
      </c>
      <c r="L11" s="52">
        <f t="shared" ref="L11" si="6">H11/K11</f>
        <v>19.712121212121211</v>
      </c>
      <c r="M11" s="11">
        <v>303</v>
      </c>
      <c r="N11" s="20">
        <f>SUM(N2:N10)</f>
        <v>1135</v>
      </c>
      <c r="O11" s="20">
        <v>284.3</v>
      </c>
      <c r="P11" s="52">
        <f>N11/O11</f>
        <v>3.992261695392191</v>
      </c>
      <c r="Q11" s="20">
        <f>SUM(Q2:Q10)</f>
        <v>62</v>
      </c>
      <c r="R11" s="52">
        <f t="shared" ref="R11" si="7">N11/Q11</f>
        <v>18.306451612903224</v>
      </c>
    </row>
    <row r="12" spans="1:38" ht="15">
      <c r="A12" s="54"/>
      <c r="B12" s="1"/>
      <c r="C12" s="1"/>
      <c r="D12" s="1"/>
      <c r="E12" s="1"/>
      <c r="F12" s="55"/>
      <c r="G12" s="54"/>
      <c r="H12" s="1"/>
      <c r="I12" s="1"/>
      <c r="J12" s="1"/>
      <c r="K12" s="1"/>
      <c r="L12" s="55"/>
      <c r="M12" s="54"/>
      <c r="N12" s="1"/>
      <c r="O12" s="1"/>
      <c r="P12" s="1"/>
      <c r="Q12" s="1"/>
      <c r="R12" s="55"/>
    </row>
    <row r="13" spans="1:38" ht="15">
      <c r="A13" s="54"/>
      <c r="B13" s="5" t="s">
        <v>0</v>
      </c>
      <c r="C13" s="5" t="s">
        <v>1</v>
      </c>
      <c r="D13" s="5" t="s">
        <v>2</v>
      </c>
      <c r="E13" s="5" t="s">
        <v>3</v>
      </c>
      <c r="F13" s="7" t="s">
        <v>4</v>
      </c>
      <c r="G13" s="45"/>
      <c r="H13" s="5" t="s">
        <v>0</v>
      </c>
      <c r="I13" s="5" t="s">
        <v>1</v>
      </c>
      <c r="J13" s="5" t="s">
        <v>2</v>
      </c>
      <c r="K13" s="5" t="s">
        <v>3</v>
      </c>
      <c r="L13" s="7" t="s">
        <v>4</v>
      </c>
      <c r="M13" s="45"/>
      <c r="N13" s="5" t="s">
        <v>0</v>
      </c>
      <c r="O13" s="5" t="s">
        <v>1</v>
      </c>
      <c r="P13" s="5" t="s">
        <v>2</v>
      </c>
      <c r="Q13" s="5" t="s">
        <v>3</v>
      </c>
      <c r="R13" s="7" t="s">
        <v>4</v>
      </c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</row>
    <row r="14" spans="1:38" ht="14.25">
      <c r="A14" s="14" t="s">
        <v>16</v>
      </c>
      <c r="B14" s="37">
        <v>201</v>
      </c>
      <c r="C14" s="37">
        <v>50</v>
      </c>
      <c r="D14" s="42">
        <f t="shared" ref="D14:D23" si="8">B14/C14</f>
        <v>4.0199999999999996</v>
      </c>
      <c r="E14" s="37">
        <v>7</v>
      </c>
      <c r="F14" s="42">
        <f t="shared" ref="F14:F21" si="9">B14/E14</f>
        <v>28.714285714285715</v>
      </c>
      <c r="G14" s="19" t="s">
        <v>10</v>
      </c>
      <c r="H14" s="37">
        <v>109</v>
      </c>
      <c r="I14" s="37">
        <v>36.5</v>
      </c>
      <c r="J14" s="42">
        <f t="shared" ref="J14:J23" si="10">H14/I14</f>
        <v>2.9863013698630136</v>
      </c>
      <c r="K14" s="37">
        <v>10</v>
      </c>
      <c r="L14" s="43">
        <f t="shared" ref="L14:L24" si="11">H14/K14</f>
        <v>10.9</v>
      </c>
      <c r="M14" s="19" t="s">
        <v>13</v>
      </c>
      <c r="N14" s="37">
        <v>157</v>
      </c>
      <c r="O14" s="44">
        <v>46.5</v>
      </c>
      <c r="P14" s="42">
        <f t="shared" ref="P14:P23" si="12">N14/O14</f>
        <v>3.3763440860215055</v>
      </c>
      <c r="Q14" s="5">
        <v>10</v>
      </c>
      <c r="R14" s="43">
        <f t="shared" ref="R14:R21" si="13">N14/Q14</f>
        <v>15.7</v>
      </c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</row>
    <row r="15" spans="1:38" ht="15">
      <c r="A15" s="45"/>
      <c r="B15" s="38">
        <v>187</v>
      </c>
      <c r="C15" s="38">
        <v>48.2</v>
      </c>
      <c r="D15" s="42">
        <f t="shared" si="8"/>
        <v>3.8796680497925311</v>
      </c>
      <c r="E15" s="38">
        <v>10</v>
      </c>
      <c r="F15" s="42">
        <f t="shared" si="9"/>
        <v>18.7</v>
      </c>
      <c r="G15" s="56"/>
      <c r="H15" s="38">
        <v>181</v>
      </c>
      <c r="I15" s="38">
        <v>48.5</v>
      </c>
      <c r="J15" s="42">
        <f t="shared" si="10"/>
        <v>3.731958762886598</v>
      </c>
      <c r="K15" s="38">
        <v>8</v>
      </c>
      <c r="L15" s="43">
        <f t="shared" si="11"/>
        <v>22.625</v>
      </c>
      <c r="M15" s="56"/>
      <c r="N15" s="38">
        <v>177</v>
      </c>
      <c r="O15" s="47">
        <v>50</v>
      </c>
      <c r="P15" s="42">
        <f t="shared" si="12"/>
        <v>3.54</v>
      </c>
      <c r="Q15" s="5">
        <v>9</v>
      </c>
      <c r="R15" s="43">
        <f t="shared" si="13"/>
        <v>19.666666666666668</v>
      </c>
      <c r="AA15" s="39"/>
      <c r="AB15" s="39"/>
      <c r="AC15" s="39"/>
      <c r="AD15" s="39"/>
      <c r="AE15" s="40"/>
      <c r="AF15" s="40"/>
      <c r="AG15" s="39"/>
      <c r="AH15" s="40"/>
      <c r="AI15" s="40"/>
      <c r="AJ15" s="39"/>
      <c r="AK15" s="17"/>
      <c r="AL15" s="17"/>
    </row>
    <row r="16" spans="1:38" ht="15">
      <c r="A16" s="45"/>
      <c r="B16" s="38">
        <v>98</v>
      </c>
      <c r="C16" s="38">
        <v>37</v>
      </c>
      <c r="D16" s="42">
        <f t="shared" si="8"/>
        <v>2.6486486486486487</v>
      </c>
      <c r="E16" s="38">
        <v>10</v>
      </c>
      <c r="F16" s="42">
        <f t="shared" si="9"/>
        <v>9.8000000000000007</v>
      </c>
      <c r="G16" s="56"/>
      <c r="H16" s="38">
        <v>199</v>
      </c>
      <c r="I16" s="38">
        <v>50</v>
      </c>
      <c r="J16" s="42">
        <f t="shared" si="10"/>
        <v>3.98</v>
      </c>
      <c r="K16" s="38">
        <v>9</v>
      </c>
      <c r="L16" s="43">
        <f t="shared" si="11"/>
        <v>22.111111111111111</v>
      </c>
      <c r="M16" s="56"/>
      <c r="N16" s="38">
        <v>168</v>
      </c>
      <c r="O16" s="47">
        <v>50</v>
      </c>
      <c r="P16" s="42">
        <f t="shared" si="12"/>
        <v>3.36</v>
      </c>
      <c r="Q16" s="5">
        <v>8</v>
      </c>
      <c r="R16" s="43">
        <f t="shared" si="13"/>
        <v>21</v>
      </c>
      <c r="AA16" s="18"/>
      <c r="AB16" s="18"/>
      <c r="AC16" s="18"/>
      <c r="AD16" s="18"/>
      <c r="AE16" s="41"/>
      <c r="AF16" s="41"/>
      <c r="AG16" s="18"/>
      <c r="AH16" s="18"/>
      <c r="AI16" s="18"/>
      <c r="AJ16" s="41"/>
      <c r="AK16" s="17"/>
      <c r="AL16" s="17"/>
    </row>
    <row r="17" spans="1:38" ht="15">
      <c r="A17" s="45"/>
      <c r="B17" s="38">
        <v>103</v>
      </c>
      <c r="C17" s="38">
        <v>42.2</v>
      </c>
      <c r="D17" s="42">
        <f t="shared" si="8"/>
        <v>2.4407582938388623</v>
      </c>
      <c r="E17" s="38">
        <v>10</v>
      </c>
      <c r="F17" s="42">
        <f t="shared" si="9"/>
        <v>10.3</v>
      </c>
      <c r="G17" s="56"/>
      <c r="H17" s="38">
        <v>211</v>
      </c>
      <c r="I17" s="38">
        <v>50</v>
      </c>
      <c r="J17" s="42">
        <f t="shared" si="10"/>
        <v>4.22</v>
      </c>
      <c r="K17" s="38">
        <v>9</v>
      </c>
      <c r="L17" s="43">
        <f t="shared" si="11"/>
        <v>23.444444444444443</v>
      </c>
      <c r="M17" s="56"/>
      <c r="N17" s="38">
        <v>167</v>
      </c>
      <c r="O17" s="47">
        <v>44.1</v>
      </c>
      <c r="P17" s="42">
        <f t="shared" si="12"/>
        <v>3.7868480725623583</v>
      </c>
      <c r="Q17" s="5">
        <v>6</v>
      </c>
      <c r="R17" s="43">
        <f t="shared" si="13"/>
        <v>27.833333333333332</v>
      </c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</row>
    <row r="18" spans="1:38" ht="15">
      <c r="A18" s="45"/>
      <c r="B18" s="38">
        <v>148</v>
      </c>
      <c r="C18" s="38">
        <v>50</v>
      </c>
      <c r="D18" s="42">
        <f t="shared" si="8"/>
        <v>2.96</v>
      </c>
      <c r="E18" s="38">
        <v>10</v>
      </c>
      <c r="F18" s="42">
        <f t="shared" si="9"/>
        <v>14.8</v>
      </c>
      <c r="G18" s="56"/>
      <c r="H18" s="38">
        <v>235</v>
      </c>
      <c r="I18" s="38">
        <v>50</v>
      </c>
      <c r="J18" s="42">
        <f t="shared" si="10"/>
        <v>4.7</v>
      </c>
      <c r="K18" s="38">
        <v>8</v>
      </c>
      <c r="L18" s="43">
        <f t="shared" si="11"/>
        <v>29.375</v>
      </c>
      <c r="M18" s="56"/>
      <c r="N18" s="38">
        <v>168</v>
      </c>
      <c r="O18" s="47">
        <v>39.299999999999997</v>
      </c>
      <c r="P18" s="42">
        <f t="shared" si="12"/>
        <v>4.2748091603053435</v>
      </c>
      <c r="Q18" s="5">
        <v>4</v>
      </c>
      <c r="R18" s="43">
        <f t="shared" si="13"/>
        <v>42</v>
      </c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</row>
    <row r="19" spans="1:38" ht="15">
      <c r="A19" s="45"/>
      <c r="B19" s="38">
        <v>230</v>
      </c>
      <c r="C19" s="38">
        <v>48.5</v>
      </c>
      <c r="D19" s="42">
        <f t="shared" si="8"/>
        <v>4.7422680412371134</v>
      </c>
      <c r="E19" s="38">
        <v>10</v>
      </c>
      <c r="F19" s="42">
        <f t="shared" si="9"/>
        <v>23</v>
      </c>
      <c r="G19" s="56"/>
      <c r="H19" s="38">
        <v>248</v>
      </c>
      <c r="I19" s="38">
        <v>45.4</v>
      </c>
      <c r="J19" s="42">
        <f t="shared" si="10"/>
        <v>5.462555066079295</v>
      </c>
      <c r="K19" s="38">
        <v>10</v>
      </c>
      <c r="L19" s="43">
        <f t="shared" si="11"/>
        <v>24.8</v>
      </c>
      <c r="M19" s="56"/>
      <c r="N19" s="38">
        <v>147</v>
      </c>
      <c r="O19" s="47">
        <v>46.4</v>
      </c>
      <c r="P19" s="42">
        <f t="shared" si="12"/>
        <v>3.1681034482758621</v>
      </c>
      <c r="Q19" s="5">
        <v>10</v>
      </c>
      <c r="R19" s="43">
        <f t="shared" si="13"/>
        <v>14.7</v>
      </c>
    </row>
    <row r="20" spans="1:38" ht="15">
      <c r="A20" s="45"/>
      <c r="B20" s="38">
        <v>166</v>
      </c>
      <c r="C20" s="38">
        <v>45.2</v>
      </c>
      <c r="D20" s="42">
        <f t="shared" si="8"/>
        <v>3.6725663716814156</v>
      </c>
      <c r="E20" s="38">
        <v>10</v>
      </c>
      <c r="F20" s="42">
        <f t="shared" si="9"/>
        <v>16.600000000000001</v>
      </c>
      <c r="G20" s="56"/>
      <c r="H20" s="38">
        <v>150</v>
      </c>
      <c r="I20" s="38">
        <v>36</v>
      </c>
      <c r="J20" s="42">
        <f t="shared" si="10"/>
        <v>4.166666666666667</v>
      </c>
      <c r="K20" s="38">
        <v>10</v>
      </c>
      <c r="L20" s="43">
        <f t="shared" si="11"/>
        <v>15</v>
      </c>
      <c r="M20" s="56"/>
      <c r="N20" s="38">
        <v>71</v>
      </c>
      <c r="O20" s="47">
        <v>24.5</v>
      </c>
      <c r="P20" s="42">
        <f t="shared" si="12"/>
        <v>2.8979591836734695</v>
      </c>
      <c r="Q20" s="5">
        <v>10</v>
      </c>
      <c r="R20" s="43">
        <f t="shared" si="13"/>
        <v>7.1</v>
      </c>
    </row>
    <row r="21" spans="1:38" ht="15">
      <c r="A21" s="45"/>
      <c r="B21" s="38">
        <v>191</v>
      </c>
      <c r="C21" s="38">
        <v>50</v>
      </c>
      <c r="D21" s="42">
        <f t="shared" si="8"/>
        <v>3.82</v>
      </c>
      <c r="E21" s="38">
        <v>9</v>
      </c>
      <c r="F21" s="42">
        <f t="shared" si="9"/>
        <v>21.222222222222221</v>
      </c>
      <c r="G21" s="56"/>
      <c r="H21" s="38"/>
      <c r="I21" s="38"/>
      <c r="J21" s="42"/>
      <c r="K21" s="38"/>
      <c r="L21" s="43"/>
      <c r="M21" s="56"/>
      <c r="N21" s="38"/>
      <c r="O21" s="38"/>
      <c r="P21" s="42"/>
      <c r="Q21" s="5"/>
      <c r="R21" s="43"/>
    </row>
    <row r="22" spans="1:38">
      <c r="A22" s="4"/>
      <c r="B22" s="38"/>
      <c r="C22" s="38"/>
      <c r="D22" s="42"/>
      <c r="E22" s="38"/>
      <c r="F22" s="42"/>
      <c r="G22" s="57"/>
      <c r="H22" s="57"/>
      <c r="I22" s="57"/>
      <c r="J22" s="42"/>
      <c r="K22" s="57"/>
      <c r="L22" s="43"/>
      <c r="M22" s="57"/>
      <c r="N22" s="57"/>
      <c r="O22" s="4"/>
      <c r="P22" s="42"/>
      <c r="Q22" s="5"/>
      <c r="R22" s="43"/>
    </row>
    <row r="23" spans="1:38">
      <c r="A23" s="4"/>
      <c r="B23" s="5"/>
      <c r="C23" s="38"/>
      <c r="D23" s="42"/>
      <c r="E23" s="5"/>
      <c r="F23" s="43"/>
      <c r="G23" s="4"/>
      <c r="H23" s="4"/>
      <c r="I23" s="4"/>
      <c r="J23" s="42"/>
      <c r="K23" s="4"/>
      <c r="L23" s="43"/>
      <c r="M23" s="4"/>
      <c r="N23" s="4"/>
      <c r="O23" s="4"/>
      <c r="P23" s="42"/>
      <c r="Q23" s="5"/>
      <c r="R23" s="43"/>
    </row>
    <row r="24" spans="1:38" ht="14.25">
      <c r="A24" s="13"/>
      <c r="B24" s="20">
        <f>SUM(B14:B23)</f>
        <v>1324</v>
      </c>
      <c r="C24" s="21">
        <v>371.5</v>
      </c>
      <c r="D24" s="52">
        <f>B24/C24</f>
        <v>3.56393001345895</v>
      </c>
      <c r="E24" s="53">
        <f>SUM(E14:E23)</f>
        <v>76</v>
      </c>
      <c r="F24" s="52">
        <f t="shared" ref="F24" si="14">B24/E24</f>
        <v>17.421052631578949</v>
      </c>
      <c r="G24" s="11"/>
      <c r="H24" s="20">
        <f>SUM(H14:H23)</f>
        <v>1333</v>
      </c>
      <c r="I24" s="20">
        <v>317.2</v>
      </c>
      <c r="J24" s="52">
        <f>H24/I24</f>
        <v>4.2023959646910471</v>
      </c>
      <c r="K24" s="53">
        <f>SUM(K14:K23)</f>
        <v>64</v>
      </c>
      <c r="L24" s="52">
        <f t="shared" si="11"/>
        <v>20.828125</v>
      </c>
      <c r="M24" s="11"/>
      <c r="N24" s="20">
        <f>SUM(N14:N23)</f>
        <v>1055</v>
      </c>
      <c r="O24" s="20">
        <v>302.2</v>
      </c>
      <c r="P24" s="52">
        <f>N24/O24</f>
        <v>3.4910655195234943</v>
      </c>
      <c r="Q24" s="20">
        <f>SUM(Q14:Q23)</f>
        <v>57</v>
      </c>
      <c r="R24" s="52">
        <f t="shared" ref="R24" si="15">N24/Q24</f>
        <v>18.508771929824562</v>
      </c>
    </row>
    <row r="25" spans="1:38" ht="15">
      <c r="A25" s="54"/>
      <c r="B25" s="1"/>
      <c r="C25" s="1"/>
      <c r="D25" s="1"/>
      <c r="E25" s="1"/>
      <c r="F25" s="55"/>
      <c r="G25" s="54"/>
      <c r="H25" s="1"/>
      <c r="I25" s="1"/>
      <c r="J25" s="1"/>
      <c r="K25" s="1"/>
      <c r="L25" s="55"/>
      <c r="M25" s="54"/>
      <c r="N25" s="1"/>
      <c r="O25" s="1"/>
      <c r="P25" s="58"/>
      <c r="Q25" s="1"/>
      <c r="R25" s="1"/>
    </row>
    <row r="26" spans="1:38" ht="15">
      <c r="A26" s="54"/>
      <c r="B26" s="5" t="s">
        <v>0</v>
      </c>
      <c r="C26" s="5" t="s">
        <v>1</v>
      </c>
      <c r="D26" s="5" t="s">
        <v>2</v>
      </c>
      <c r="E26" s="5" t="s">
        <v>3</v>
      </c>
      <c r="F26" s="7" t="s">
        <v>4</v>
      </c>
      <c r="G26" s="45"/>
      <c r="H26" s="5" t="s">
        <v>0</v>
      </c>
      <c r="I26" s="5" t="s">
        <v>1</v>
      </c>
      <c r="J26" s="5" t="s">
        <v>2</v>
      </c>
      <c r="K26" s="5" t="s">
        <v>3</v>
      </c>
      <c r="L26" s="7" t="s">
        <v>4</v>
      </c>
      <c r="M26" s="45"/>
      <c r="N26" s="5" t="s">
        <v>0</v>
      </c>
      <c r="O26" s="5" t="s">
        <v>1</v>
      </c>
      <c r="P26" s="5" t="s">
        <v>2</v>
      </c>
      <c r="Q26" s="5" t="s">
        <v>3</v>
      </c>
      <c r="R26" s="7" t="s">
        <v>4</v>
      </c>
    </row>
    <row r="27" spans="1:38" ht="14.25">
      <c r="A27" s="14" t="s">
        <v>14</v>
      </c>
      <c r="B27" s="37">
        <v>100</v>
      </c>
      <c r="C27" s="37">
        <v>29.2</v>
      </c>
      <c r="D27" s="42">
        <f t="shared" ref="D27:D34" si="16">B27/C27</f>
        <v>3.4246575342465753</v>
      </c>
      <c r="E27" s="37">
        <v>10</v>
      </c>
      <c r="F27" s="42">
        <f t="shared" ref="F27" si="17">SUM(E27)</f>
        <v>10</v>
      </c>
      <c r="G27" s="19" t="s">
        <v>9</v>
      </c>
      <c r="H27" s="37">
        <v>197</v>
      </c>
      <c r="I27" s="37">
        <v>50</v>
      </c>
      <c r="J27" s="42">
        <f t="shared" ref="J27:J36" si="18">H27/I27</f>
        <v>3.94</v>
      </c>
      <c r="K27" s="37">
        <v>8</v>
      </c>
      <c r="L27" s="42">
        <f t="shared" ref="L27:L37" si="19">H27/K27</f>
        <v>24.625</v>
      </c>
      <c r="M27" s="19" t="s">
        <v>8</v>
      </c>
      <c r="N27" s="38">
        <v>139</v>
      </c>
      <c r="O27" s="47">
        <v>45.4</v>
      </c>
      <c r="P27" s="42">
        <f t="shared" ref="P27:P36" si="20">N27/O27</f>
        <v>3.0616740088105727</v>
      </c>
      <c r="Q27" s="5">
        <v>10</v>
      </c>
      <c r="R27" s="42">
        <f t="shared" ref="R27:R37" si="21">N27/Q27</f>
        <v>13.9</v>
      </c>
    </row>
    <row r="28" spans="1:38" ht="15">
      <c r="A28" s="45"/>
      <c r="B28" s="38">
        <v>116</v>
      </c>
      <c r="C28" s="38">
        <v>40.299999999999997</v>
      </c>
      <c r="D28" s="42">
        <f t="shared" si="16"/>
        <v>2.8784119106699753</v>
      </c>
      <c r="E28" s="38">
        <v>10</v>
      </c>
      <c r="F28" s="42">
        <f t="shared" ref="F28:F37" si="22">B28/E28</f>
        <v>11.6</v>
      </c>
      <c r="G28" s="56"/>
      <c r="H28" s="38">
        <v>240</v>
      </c>
      <c r="I28" s="38">
        <v>50</v>
      </c>
      <c r="J28" s="42">
        <f t="shared" si="18"/>
        <v>4.8</v>
      </c>
      <c r="K28" s="38">
        <v>7</v>
      </c>
      <c r="L28" s="42">
        <f t="shared" si="19"/>
        <v>34.285714285714285</v>
      </c>
      <c r="M28" s="56"/>
      <c r="N28" s="38">
        <v>248</v>
      </c>
      <c r="O28" s="47">
        <v>50</v>
      </c>
      <c r="P28" s="42">
        <f t="shared" si="20"/>
        <v>4.96</v>
      </c>
      <c r="Q28" s="5">
        <v>5</v>
      </c>
      <c r="R28" s="42">
        <f t="shared" si="21"/>
        <v>49.6</v>
      </c>
    </row>
    <row r="29" spans="1:38" ht="15">
      <c r="A29" s="45"/>
      <c r="B29" s="38">
        <v>111</v>
      </c>
      <c r="C29" s="38">
        <v>39.299999999999997</v>
      </c>
      <c r="D29" s="42">
        <f t="shared" si="16"/>
        <v>2.8244274809160306</v>
      </c>
      <c r="E29" s="38">
        <v>10</v>
      </c>
      <c r="F29" s="42">
        <f t="shared" si="22"/>
        <v>11.1</v>
      </c>
      <c r="G29" s="56"/>
      <c r="H29" s="38">
        <v>112</v>
      </c>
      <c r="I29" s="38">
        <v>30.5</v>
      </c>
      <c r="J29" s="42">
        <f t="shared" si="18"/>
        <v>3.6721311475409837</v>
      </c>
      <c r="K29" s="38">
        <v>1</v>
      </c>
      <c r="L29" s="42">
        <f t="shared" si="19"/>
        <v>112</v>
      </c>
      <c r="M29" s="59"/>
      <c r="N29" s="38">
        <v>204</v>
      </c>
      <c r="O29" s="47">
        <v>50</v>
      </c>
      <c r="P29" s="42">
        <f t="shared" si="20"/>
        <v>4.08</v>
      </c>
      <c r="Q29" s="5">
        <v>9</v>
      </c>
      <c r="R29" s="42">
        <f t="shared" si="21"/>
        <v>22.666666666666668</v>
      </c>
    </row>
    <row r="30" spans="1:38" ht="15">
      <c r="A30" s="45"/>
      <c r="B30" s="38">
        <v>190</v>
      </c>
      <c r="C30" s="38">
        <v>50</v>
      </c>
      <c r="D30" s="42">
        <f t="shared" si="16"/>
        <v>3.8</v>
      </c>
      <c r="E30" s="38">
        <v>8</v>
      </c>
      <c r="F30" s="42">
        <f t="shared" si="22"/>
        <v>23.75</v>
      </c>
      <c r="G30" s="56"/>
      <c r="H30" s="38">
        <v>255</v>
      </c>
      <c r="I30" s="38">
        <v>50</v>
      </c>
      <c r="J30" s="42">
        <f t="shared" si="18"/>
        <v>5.0999999999999996</v>
      </c>
      <c r="K30" s="38">
        <v>4</v>
      </c>
      <c r="L30" s="42">
        <f t="shared" si="19"/>
        <v>63.75</v>
      </c>
      <c r="M30" s="59"/>
      <c r="N30" s="38">
        <v>124</v>
      </c>
      <c r="O30" s="47">
        <v>37.200000000000003</v>
      </c>
      <c r="P30" s="42">
        <f t="shared" si="20"/>
        <v>3.333333333333333</v>
      </c>
      <c r="Q30" s="5">
        <v>10</v>
      </c>
      <c r="R30" s="42">
        <f t="shared" si="21"/>
        <v>12.4</v>
      </c>
    </row>
    <row r="31" spans="1:38" ht="15">
      <c r="A31" s="45"/>
      <c r="B31" s="38">
        <v>212</v>
      </c>
      <c r="C31" s="38">
        <v>47</v>
      </c>
      <c r="D31" s="42">
        <f t="shared" si="16"/>
        <v>4.5106382978723403</v>
      </c>
      <c r="E31" s="38">
        <v>4</v>
      </c>
      <c r="F31" s="42">
        <f t="shared" si="22"/>
        <v>53</v>
      </c>
      <c r="G31" s="56"/>
      <c r="H31" s="38">
        <v>149</v>
      </c>
      <c r="I31" s="38">
        <v>39.299999999999997</v>
      </c>
      <c r="J31" s="42">
        <f t="shared" si="18"/>
        <v>3.7913486005089063</v>
      </c>
      <c r="K31" s="38">
        <v>7</v>
      </c>
      <c r="L31" s="42">
        <f t="shared" si="19"/>
        <v>21.285714285714285</v>
      </c>
      <c r="M31" s="59"/>
      <c r="N31" s="38">
        <v>202</v>
      </c>
      <c r="O31" s="47">
        <v>50</v>
      </c>
      <c r="P31" s="42">
        <f t="shared" si="20"/>
        <v>4.04</v>
      </c>
      <c r="Q31" s="5">
        <v>9</v>
      </c>
      <c r="R31" s="42">
        <f t="shared" si="21"/>
        <v>22.444444444444443</v>
      </c>
    </row>
    <row r="32" spans="1:38" ht="15">
      <c r="A32" s="45"/>
      <c r="B32" s="38">
        <v>175</v>
      </c>
      <c r="C32" s="38">
        <v>45.1</v>
      </c>
      <c r="D32" s="42">
        <f t="shared" si="16"/>
        <v>3.8802660753880267</v>
      </c>
      <c r="E32" s="38">
        <v>10</v>
      </c>
      <c r="F32" s="42">
        <f t="shared" si="22"/>
        <v>17.5</v>
      </c>
      <c r="G32" s="59"/>
      <c r="H32" s="38">
        <v>167</v>
      </c>
      <c r="I32" s="38">
        <v>49.3</v>
      </c>
      <c r="J32" s="42">
        <f t="shared" si="18"/>
        <v>3.3874239350912783</v>
      </c>
      <c r="K32" s="38">
        <v>10</v>
      </c>
      <c r="L32" s="42">
        <f t="shared" si="19"/>
        <v>16.7</v>
      </c>
      <c r="M32" s="59"/>
      <c r="N32" s="38">
        <v>191</v>
      </c>
      <c r="O32" s="47">
        <v>49.2</v>
      </c>
      <c r="P32" s="42">
        <f t="shared" si="20"/>
        <v>3.8821138211382111</v>
      </c>
      <c r="Q32" s="5">
        <v>10</v>
      </c>
      <c r="R32" s="42">
        <f t="shared" si="21"/>
        <v>19.100000000000001</v>
      </c>
    </row>
    <row r="33" spans="1:18" ht="15">
      <c r="A33" s="45"/>
      <c r="B33" s="48">
        <v>128</v>
      </c>
      <c r="C33" s="49">
        <v>38.4</v>
      </c>
      <c r="D33" s="42">
        <f t="shared" si="16"/>
        <v>3.3333333333333335</v>
      </c>
      <c r="E33" s="38">
        <v>10</v>
      </c>
      <c r="F33" s="42">
        <f t="shared" si="22"/>
        <v>12.8</v>
      </c>
      <c r="G33" s="59"/>
      <c r="H33" s="49">
        <v>304</v>
      </c>
      <c r="I33" s="49">
        <v>50</v>
      </c>
      <c r="J33" s="42">
        <f t="shared" si="18"/>
        <v>6.08</v>
      </c>
      <c r="K33" s="38">
        <v>4</v>
      </c>
      <c r="L33" s="42">
        <f t="shared" si="19"/>
        <v>76</v>
      </c>
      <c r="M33" s="38"/>
      <c r="N33" s="38">
        <v>215</v>
      </c>
      <c r="O33" s="47">
        <v>50</v>
      </c>
      <c r="P33" s="42">
        <f t="shared" si="20"/>
        <v>4.3</v>
      </c>
      <c r="Q33" s="5">
        <v>9</v>
      </c>
      <c r="R33" s="42">
        <f t="shared" si="21"/>
        <v>23.888888888888889</v>
      </c>
    </row>
    <row r="34" spans="1:18" ht="15">
      <c r="A34" s="45"/>
      <c r="B34" s="38">
        <v>178</v>
      </c>
      <c r="C34" s="38">
        <v>39.200000000000003</v>
      </c>
      <c r="D34" s="42">
        <f t="shared" si="16"/>
        <v>4.5408163265306118</v>
      </c>
      <c r="E34" s="38">
        <v>1</v>
      </c>
      <c r="F34" s="42">
        <f t="shared" si="22"/>
        <v>178</v>
      </c>
      <c r="G34" s="38"/>
      <c r="H34" s="38">
        <v>223</v>
      </c>
      <c r="I34" s="38">
        <v>50</v>
      </c>
      <c r="J34" s="42">
        <f t="shared" si="18"/>
        <v>4.46</v>
      </c>
      <c r="K34" s="38">
        <v>9</v>
      </c>
      <c r="L34" s="42">
        <f t="shared" si="19"/>
        <v>24.777777777777779</v>
      </c>
      <c r="M34" s="38"/>
      <c r="N34" s="49">
        <v>232</v>
      </c>
      <c r="O34" s="50">
        <v>50</v>
      </c>
      <c r="P34" s="42">
        <f t="shared" si="20"/>
        <v>4.6399999999999997</v>
      </c>
      <c r="Q34" s="5">
        <v>7</v>
      </c>
      <c r="R34" s="42">
        <f t="shared" si="21"/>
        <v>33.142857142857146</v>
      </c>
    </row>
    <row r="35" spans="1:18">
      <c r="A35" s="4"/>
      <c r="B35" s="57"/>
      <c r="C35" s="57"/>
      <c r="D35" s="60"/>
      <c r="E35" s="57"/>
      <c r="F35" s="42"/>
      <c r="G35" s="57"/>
      <c r="H35" s="38">
        <v>222</v>
      </c>
      <c r="I35" s="38">
        <v>50</v>
      </c>
      <c r="J35" s="42">
        <f t="shared" si="18"/>
        <v>4.4400000000000004</v>
      </c>
      <c r="K35" s="38">
        <v>5</v>
      </c>
      <c r="L35" s="42">
        <f t="shared" si="19"/>
        <v>44.4</v>
      </c>
      <c r="M35" s="57"/>
      <c r="N35" s="38">
        <v>215</v>
      </c>
      <c r="O35" s="38">
        <v>50</v>
      </c>
      <c r="P35" s="42">
        <f t="shared" si="20"/>
        <v>4.3</v>
      </c>
      <c r="Q35" s="5">
        <v>8</v>
      </c>
      <c r="R35" s="42">
        <f t="shared" si="21"/>
        <v>26.875</v>
      </c>
    </row>
    <row r="36" spans="1:18">
      <c r="A36" s="4"/>
      <c r="B36" s="4"/>
      <c r="C36" s="4"/>
      <c r="D36" s="61"/>
      <c r="E36" s="4"/>
      <c r="F36" s="42"/>
      <c r="G36" s="4"/>
      <c r="H36" s="4"/>
      <c r="I36" s="4"/>
      <c r="J36" s="42"/>
      <c r="K36" s="5"/>
      <c r="L36" s="42"/>
      <c r="M36" s="4"/>
      <c r="N36" s="5">
        <v>167</v>
      </c>
      <c r="O36" s="38">
        <v>50</v>
      </c>
      <c r="P36" s="42">
        <f t="shared" si="20"/>
        <v>3.34</v>
      </c>
      <c r="Q36" s="5">
        <v>8</v>
      </c>
      <c r="R36" s="42">
        <f t="shared" si="21"/>
        <v>20.875</v>
      </c>
    </row>
    <row r="37" spans="1:18">
      <c r="A37" s="4"/>
      <c r="B37" s="4"/>
      <c r="C37" s="4"/>
      <c r="D37" s="61"/>
      <c r="E37" s="4"/>
      <c r="F37" s="42"/>
      <c r="G37" s="4"/>
      <c r="H37" s="4"/>
      <c r="I37" s="4"/>
      <c r="J37" s="61"/>
      <c r="K37" s="5"/>
      <c r="L37" s="42"/>
      <c r="M37" s="4"/>
      <c r="N37" s="5"/>
      <c r="O37" s="5"/>
      <c r="P37" s="4"/>
      <c r="Q37" s="5"/>
      <c r="R37" s="42"/>
    </row>
    <row r="38" spans="1:18" ht="14.25">
      <c r="A38" s="16"/>
      <c r="B38" s="20">
        <f>SUM(B27:B37)</f>
        <v>1210</v>
      </c>
      <c r="C38" s="21">
        <v>329.3</v>
      </c>
      <c r="D38" s="52">
        <f>B38/C38</f>
        <v>3.6744609778317643</v>
      </c>
      <c r="E38" s="53">
        <f>SUM(E27:E37)</f>
        <v>63</v>
      </c>
      <c r="F38" s="52">
        <f t="shared" ref="F38" si="23">B38/E38</f>
        <v>19.206349206349206</v>
      </c>
      <c r="G38" s="11"/>
      <c r="H38" s="20">
        <f>SUM(H27:H37)</f>
        <v>1869</v>
      </c>
      <c r="I38" s="20">
        <v>419.5</v>
      </c>
      <c r="J38" s="52">
        <f>H38/I38</f>
        <v>4.455303933253874</v>
      </c>
      <c r="K38" s="53">
        <f>SUM(K27:K37)</f>
        <v>55</v>
      </c>
      <c r="L38" s="52">
        <f t="shared" ref="L38" si="24">H38/K38</f>
        <v>33.981818181818184</v>
      </c>
      <c r="M38" s="11"/>
      <c r="N38" s="20">
        <f>SUM(N27:N37)</f>
        <v>1937</v>
      </c>
      <c r="O38" s="20">
        <v>482.2</v>
      </c>
      <c r="P38" s="52">
        <f>N38/O38</f>
        <v>4.0170053919535462</v>
      </c>
      <c r="Q38" s="20">
        <f>SUM(Q27:Q37)</f>
        <v>85</v>
      </c>
      <c r="R38" s="52">
        <f t="shared" ref="R38" si="25">N38/Q38</f>
        <v>22.788235294117648</v>
      </c>
    </row>
    <row r="39" spans="1:18" ht="15">
      <c r="A39" s="54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ht="15">
      <c r="A40" s="54"/>
      <c r="B40" s="5" t="s">
        <v>0</v>
      </c>
      <c r="C40" s="5" t="s">
        <v>1</v>
      </c>
      <c r="D40" s="5" t="s">
        <v>2</v>
      </c>
      <c r="E40" s="5" t="s">
        <v>3</v>
      </c>
      <c r="F40" s="7" t="s">
        <v>4</v>
      </c>
      <c r="G40" s="62"/>
      <c r="H40" s="1"/>
      <c r="I40" s="2" t="s">
        <v>0</v>
      </c>
      <c r="J40" s="2" t="s">
        <v>1</v>
      </c>
      <c r="K40" s="3" t="s">
        <v>2</v>
      </c>
      <c r="L40" s="2" t="s">
        <v>3</v>
      </c>
      <c r="M40" s="2" t="s">
        <v>4</v>
      </c>
      <c r="N40" s="1"/>
      <c r="O40" s="63"/>
      <c r="P40" s="63"/>
      <c r="Q40" s="1"/>
      <c r="R40" s="1"/>
    </row>
    <row r="41" spans="1:18" ht="14.25">
      <c r="A41" s="14" t="s">
        <v>19</v>
      </c>
      <c r="B41" s="38">
        <v>122</v>
      </c>
      <c r="C41" s="38">
        <v>45.5</v>
      </c>
      <c r="D41" s="64">
        <f t="shared" ref="D41:D49" si="26">B41/C41</f>
        <v>2.6813186813186811</v>
      </c>
      <c r="E41" s="38">
        <v>10</v>
      </c>
      <c r="F41" s="43">
        <f t="shared" ref="F41:F50" si="27">B41/E41</f>
        <v>12.2</v>
      </c>
      <c r="G41" s="63"/>
      <c r="H41" s="4" t="s">
        <v>9</v>
      </c>
      <c r="I41" s="8">
        <v>1869</v>
      </c>
      <c r="J41" s="8">
        <v>419.5</v>
      </c>
      <c r="K41" s="42">
        <v>4.455303933253874</v>
      </c>
      <c r="L41" s="9">
        <v>55</v>
      </c>
      <c r="M41" s="10">
        <v>33.981818181818184</v>
      </c>
      <c r="N41" s="1"/>
      <c r="O41" s="63"/>
      <c r="P41" s="62"/>
      <c r="Q41" s="1"/>
      <c r="R41" s="1"/>
    </row>
    <row r="42" spans="1:18">
      <c r="A42" s="65"/>
      <c r="B42" s="38">
        <v>119</v>
      </c>
      <c r="C42" s="38">
        <v>39.1</v>
      </c>
      <c r="D42" s="64">
        <f t="shared" si="26"/>
        <v>3.043478260869565</v>
      </c>
      <c r="E42" s="38">
        <v>10</v>
      </c>
      <c r="F42" s="43">
        <f t="shared" si="27"/>
        <v>11.9</v>
      </c>
      <c r="G42" s="63"/>
      <c r="H42" s="4" t="s">
        <v>10</v>
      </c>
      <c r="I42" s="5">
        <v>1333</v>
      </c>
      <c r="J42" s="38">
        <v>317.2</v>
      </c>
      <c r="K42" s="42">
        <v>4.2023959646910471</v>
      </c>
      <c r="L42" s="6">
        <v>64</v>
      </c>
      <c r="M42" s="7">
        <v>20.828125</v>
      </c>
      <c r="N42" s="1"/>
      <c r="O42" s="63"/>
      <c r="P42" s="62"/>
      <c r="Q42" s="1"/>
      <c r="R42" s="1"/>
    </row>
    <row r="43" spans="1:18">
      <c r="A43" s="4"/>
      <c r="B43" s="38">
        <v>163</v>
      </c>
      <c r="C43" s="38">
        <v>41.4</v>
      </c>
      <c r="D43" s="64">
        <f t="shared" si="26"/>
        <v>3.9371980676328504</v>
      </c>
      <c r="E43" s="38">
        <v>10</v>
      </c>
      <c r="F43" s="43">
        <f t="shared" si="27"/>
        <v>16.3</v>
      </c>
      <c r="G43" s="63"/>
      <c r="H43" s="4" t="s">
        <v>8</v>
      </c>
      <c r="I43" s="5">
        <v>1937</v>
      </c>
      <c r="J43" s="38">
        <v>482.2</v>
      </c>
      <c r="K43" s="42">
        <v>4.0170053919535462</v>
      </c>
      <c r="L43" s="6">
        <v>85</v>
      </c>
      <c r="M43" s="7">
        <v>22.788235294117648</v>
      </c>
      <c r="N43" s="1"/>
      <c r="O43" s="63"/>
      <c r="P43" s="62"/>
      <c r="Q43" s="1"/>
      <c r="R43" s="1"/>
    </row>
    <row r="44" spans="1:18">
      <c r="A44" s="4"/>
      <c r="B44" s="38">
        <v>178</v>
      </c>
      <c r="C44" s="38">
        <v>40</v>
      </c>
      <c r="D44" s="64">
        <f t="shared" si="26"/>
        <v>4.45</v>
      </c>
      <c r="E44" s="38">
        <v>3</v>
      </c>
      <c r="F44" s="43">
        <f t="shared" si="27"/>
        <v>59.333333333333336</v>
      </c>
      <c r="G44" s="62"/>
      <c r="H44" s="4" t="s">
        <v>5</v>
      </c>
      <c r="I44" s="23">
        <v>1271</v>
      </c>
      <c r="J44" s="24">
        <v>317.3</v>
      </c>
      <c r="K44" s="42">
        <v>4.0056728647967219</v>
      </c>
      <c r="L44" s="25">
        <v>56</v>
      </c>
      <c r="M44" s="26">
        <v>22.696428571428573</v>
      </c>
      <c r="N44" s="1"/>
      <c r="O44" s="62"/>
      <c r="P44" s="62"/>
      <c r="Q44" s="1"/>
      <c r="R44" s="1"/>
    </row>
    <row r="45" spans="1:18">
      <c r="A45" s="4"/>
      <c r="B45" s="38">
        <v>190</v>
      </c>
      <c r="C45" s="38">
        <v>50</v>
      </c>
      <c r="D45" s="64">
        <f t="shared" si="26"/>
        <v>3.8</v>
      </c>
      <c r="E45" s="38">
        <v>10</v>
      </c>
      <c r="F45" s="43">
        <f t="shared" si="27"/>
        <v>19</v>
      </c>
      <c r="G45" s="1"/>
      <c r="H45" s="4" t="s">
        <v>7</v>
      </c>
      <c r="I45" s="22">
        <v>1135</v>
      </c>
      <c r="J45" s="38">
        <v>284.3</v>
      </c>
      <c r="K45" s="42">
        <v>3.992261695392191</v>
      </c>
      <c r="L45" s="6">
        <v>62</v>
      </c>
      <c r="M45" s="7">
        <v>18.306451612903224</v>
      </c>
      <c r="N45" s="1"/>
      <c r="O45" s="1"/>
      <c r="P45" s="1"/>
      <c r="Q45" s="1"/>
      <c r="R45" s="1"/>
    </row>
    <row r="46" spans="1:18">
      <c r="A46" s="4"/>
      <c r="B46" s="38">
        <v>181</v>
      </c>
      <c r="C46" s="38">
        <v>48.1</v>
      </c>
      <c r="D46" s="64">
        <f t="shared" si="26"/>
        <v>3.7629937629937631</v>
      </c>
      <c r="E46" s="38">
        <v>10</v>
      </c>
      <c r="F46" s="43">
        <f t="shared" si="27"/>
        <v>18.100000000000001</v>
      </c>
      <c r="G46" s="1"/>
      <c r="H46" s="4" t="s">
        <v>12</v>
      </c>
      <c r="I46" s="5">
        <v>1544</v>
      </c>
      <c r="J46" s="38">
        <v>388.3</v>
      </c>
      <c r="K46" s="42">
        <v>3.97630697913984</v>
      </c>
      <c r="L46" s="6">
        <v>69</v>
      </c>
      <c r="M46" s="7">
        <v>22.376811594202898</v>
      </c>
      <c r="N46" s="1"/>
      <c r="O46" s="1"/>
      <c r="P46" s="1"/>
      <c r="Q46" s="1"/>
      <c r="R46" s="1"/>
    </row>
    <row r="47" spans="1:18">
      <c r="A47" s="4"/>
      <c r="B47" s="38">
        <v>195</v>
      </c>
      <c r="C47" s="38">
        <v>39.5</v>
      </c>
      <c r="D47" s="64">
        <f t="shared" si="26"/>
        <v>4.9367088607594933</v>
      </c>
      <c r="E47" s="38">
        <v>7</v>
      </c>
      <c r="F47" s="43">
        <f t="shared" si="27"/>
        <v>27.857142857142858</v>
      </c>
      <c r="G47" s="1"/>
      <c r="H47" s="4" t="s">
        <v>14</v>
      </c>
      <c r="I47" s="5">
        <v>1210</v>
      </c>
      <c r="J47" s="38">
        <v>329.3</v>
      </c>
      <c r="K47" s="42">
        <v>3.6744609778317643</v>
      </c>
      <c r="L47" s="6">
        <v>63</v>
      </c>
      <c r="M47" s="7">
        <v>19.206349206349206</v>
      </c>
      <c r="N47" s="1"/>
      <c r="O47" s="1"/>
      <c r="P47" s="1"/>
      <c r="Q47" s="1"/>
      <c r="R47" s="1"/>
    </row>
    <row r="48" spans="1:18">
      <c r="A48" s="4"/>
      <c r="B48" s="38">
        <v>226</v>
      </c>
      <c r="C48" s="38">
        <v>48.4</v>
      </c>
      <c r="D48" s="64">
        <f t="shared" si="26"/>
        <v>4.669421487603306</v>
      </c>
      <c r="E48" s="38">
        <v>6</v>
      </c>
      <c r="F48" s="43">
        <f t="shared" si="27"/>
        <v>37.666666666666664</v>
      </c>
      <c r="G48" s="1"/>
      <c r="H48" s="4" t="s">
        <v>6</v>
      </c>
      <c r="I48" s="5">
        <v>1301</v>
      </c>
      <c r="J48" s="38">
        <v>355.3</v>
      </c>
      <c r="K48" s="42">
        <v>3.6616943428088939</v>
      </c>
      <c r="L48" s="6">
        <v>66</v>
      </c>
      <c r="M48" s="7">
        <v>19.712121212121211</v>
      </c>
      <c r="N48" s="1"/>
      <c r="O48" s="1"/>
      <c r="P48" s="1"/>
      <c r="Q48" s="1"/>
      <c r="R48" s="1"/>
    </row>
    <row r="49" spans="1:18">
      <c r="A49" s="4"/>
      <c r="B49" s="38">
        <v>170</v>
      </c>
      <c r="C49" s="38">
        <v>35.1</v>
      </c>
      <c r="D49" s="64">
        <f t="shared" si="26"/>
        <v>4.8433048433048427</v>
      </c>
      <c r="E49" s="38">
        <v>3</v>
      </c>
      <c r="F49" s="43">
        <f t="shared" si="27"/>
        <v>56.666666666666664</v>
      </c>
      <c r="G49" s="1"/>
      <c r="H49" s="4" t="s">
        <v>11</v>
      </c>
      <c r="I49" s="5">
        <v>1324</v>
      </c>
      <c r="J49" s="38">
        <v>371.5</v>
      </c>
      <c r="K49" s="42">
        <v>3.56393001345895</v>
      </c>
      <c r="L49" s="6">
        <v>76</v>
      </c>
      <c r="M49" s="7">
        <v>17.421052631578949</v>
      </c>
      <c r="N49" s="1"/>
      <c r="O49" s="1"/>
      <c r="P49" s="1"/>
      <c r="Q49" s="1"/>
      <c r="R49" s="1"/>
    </row>
    <row r="50" spans="1:18">
      <c r="A50" s="66"/>
      <c r="B50" s="31">
        <f>SUM(B41:B49)</f>
        <v>1544</v>
      </c>
      <c r="C50" s="32">
        <v>388.3</v>
      </c>
      <c r="D50" s="67">
        <f>B50/C50</f>
        <v>3.97630697913984</v>
      </c>
      <c r="E50" s="31">
        <f>SUM(E41:E49)</f>
        <v>69</v>
      </c>
      <c r="F50" s="52">
        <f t="shared" si="27"/>
        <v>22.376811594202898</v>
      </c>
      <c r="G50" s="1"/>
      <c r="H50" s="4" t="s">
        <v>13</v>
      </c>
      <c r="I50" s="5">
        <v>1055</v>
      </c>
      <c r="J50" s="38">
        <v>302.2</v>
      </c>
      <c r="K50" s="42">
        <v>3.4933774834437088</v>
      </c>
      <c r="L50" s="6">
        <v>57</v>
      </c>
      <c r="M50" s="7">
        <v>18.508771929824562</v>
      </c>
      <c r="N50" s="1"/>
      <c r="O50" s="1"/>
      <c r="P50" s="1"/>
      <c r="Q50" s="1"/>
      <c r="R50" s="1"/>
    </row>
    <row r="51" spans="1:18">
      <c r="A51" s="1"/>
      <c r="B51" s="1"/>
      <c r="C51" s="1"/>
      <c r="D51" s="1"/>
      <c r="E51" s="1"/>
      <c r="F51" s="1"/>
      <c r="G51" s="1"/>
      <c r="H51" s="28" t="s">
        <v>15</v>
      </c>
      <c r="I51" s="29">
        <v>13979</v>
      </c>
      <c r="J51" s="33">
        <v>3569</v>
      </c>
      <c r="K51" s="36">
        <f>I51/J51</f>
        <v>3.9167834127206502</v>
      </c>
      <c r="L51" s="35">
        <v>653</v>
      </c>
      <c r="M51" s="36">
        <f>I51/L51</f>
        <v>21.407350689127107</v>
      </c>
      <c r="N51" s="1"/>
      <c r="O51" s="1"/>
      <c r="P51" s="1"/>
      <c r="Q51" s="1"/>
      <c r="R51" s="1"/>
    </row>
    <row r="52" spans="1:18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>
      <c r="A53" s="1"/>
      <c r="B53" s="2" t="s">
        <v>0</v>
      </c>
      <c r="C53" s="3" t="s">
        <v>17</v>
      </c>
      <c r="D53" s="3" t="s">
        <v>18</v>
      </c>
      <c r="E53" s="2" t="s">
        <v>3</v>
      </c>
      <c r="F53" s="12" t="s">
        <v>4</v>
      </c>
      <c r="G53" s="1"/>
      <c r="H53" s="1"/>
      <c r="I53" s="2" t="s">
        <v>0</v>
      </c>
      <c r="J53" s="2" t="s">
        <v>1</v>
      </c>
      <c r="K53" s="12" t="s">
        <v>2</v>
      </c>
      <c r="L53" s="2" t="s">
        <v>3</v>
      </c>
      <c r="M53" s="3" t="s">
        <v>4</v>
      </c>
      <c r="N53" s="1"/>
      <c r="O53" s="1"/>
      <c r="P53" s="1"/>
      <c r="Q53" s="1"/>
      <c r="R53" s="1"/>
    </row>
    <row r="54" spans="1:18">
      <c r="A54" s="4" t="s">
        <v>8</v>
      </c>
      <c r="B54" s="5">
        <v>1937</v>
      </c>
      <c r="C54" s="6">
        <v>6</v>
      </c>
      <c r="D54" s="68">
        <v>0</v>
      </c>
      <c r="E54" s="6">
        <v>85</v>
      </c>
      <c r="F54" s="43">
        <f>B54/E54</f>
        <v>22.788235294117648</v>
      </c>
      <c r="G54" s="1"/>
      <c r="H54" s="4" t="s">
        <v>9</v>
      </c>
      <c r="I54" s="23">
        <v>1869</v>
      </c>
      <c r="J54" s="23">
        <v>419.5</v>
      </c>
      <c r="K54" s="42">
        <v>4.455303933253874</v>
      </c>
      <c r="L54" s="25">
        <v>55</v>
      </c>
      <c r="M54" s="43">
        <v>33.981818181818184</v>
      </c>
      <c r="N54" s="1"/>
      <c r="O54" s="1"/>
      <c r="P54" s="1"/>
      <c r="Q54" s="1"/>
      <c r="R54" s="1"/>
    </row>
    <row r="55" spans="1:18">
      <c r="A55" s="4" t="s">
        <v>9</v>
      </c>
      <c r="B55" s="8">
        <v>1869</v>
      </c>
      <c r="C55" s="9">
        <v>5</v>
      </c>
      <c r="D55" s="68">
        <v>0</v>
      </c>
      <c r="E55" s="9">
        <v>55</v>
      </c>
      <c r="F55" s="43">
        <v>33.981818181818184</v>
      </c>
      <c r="G55" s="1"/>
      <c r="H55" s="4" t="s">
        <v>8</v>
      </c>
      <c r="I55" s="5">
        <v>1937</v>
      </c>
      <c r="J55" s="5">
        <v>482.2</v>
      </c>
      <c r="K55" s="42">
        <v>4.0170053919535462</v>
      </c>
      <c r="L55" s="6">
        <v>85</v>
      </c>
      <c r="M55" s="43">
        <v>22.788235294117648</v>
      </c>
      <c r="N55" s="1"/>
      <c r="O55" s="1"/>
      <c r="P55" s="1"/>
      <c r="Q55" s="1"/>
      <c r="R55" s="1"/>
    </row>
    <row r="56" spans="1:18">
      <c r="A56" s="4" t="s">
        <v>5</v>
      </c>
      <c r="B56" s="23">
        <v>1271</v>
      </c>
      <c r="C56" s="25">
        <v>3</v>
      </c>
      <c r="D56" s="25">
        <v>0</v>
      </c>
      <c r="E56" s="25">
        <v>56</v>
      </c>
      <c r="F56" s="43">
        <v>22.696428571428573</v>
      </c>
      <c r="G56" s="1"/>
      <c r="H56" s="4" t="s">
        <v>5</v>
      </c>
      <c r="I56" s="23">
        <v>1271</v>
      </c>
      <c r="J56" s="24">
        <v>317.3</v>
      </c>
      <c r="K56" s="27">
        <v>4.0056728647967219</v>
      </c>
      <c r="L56" s="25">
        <v>56</v>
      </c>
      <c r="M56" s="43">
        <v>22.696428571428573</v>
      </c>
      <c r="N56" s="1"/>
      <c r="O56" s="1"/>
      <c r="P56" s="1"/>
      <c r="Q56" s="1"/>
      <c r="R56" s="1"/>
    </row>
    <row r="57" spans="1:18">
      <c r="A57" s="4" t="s">
        <v>10</v>
      </c>
      <c r="B57" s="5">
        <v>1333</v>
      </c>
      <c r="C57" s="6">
        <v>3</v>
      </c>
      <c r="D57" s="6">
        <v>0</v>
      </c>
      <c r="E57" s="6">
        <v>64</v>
      </c>
      <c r="F57" s="43">
        <v>20.828125</v>
      </c>
      <c r="G57" s="1"/>
      <c r="H57" s="4" t="s">
        <v>12</v>
      </c>
      <c r="I57" s="5">
        <v>1544</v>
      </c>
      <c r="J57" s="5">
        <v>388.3</v>
      </c>
      <c r="K57" s="42">
        <v>3.97630697913984</v>
      </c>
      <c r="L57" s="6">
        <v>69</v>
      </c>
      <c r="M57" s="43">
        <v>22.376811594202898</v>
      </c>
      <c r="N57" s="1"/>
      <c r="O57" s="1"/>
      <c r="P57" s="1"/>
      <c r="Q57" s="1"/>
      <c r="R57" s="1"/>
    </row>
    <row r="58" spans="1:18">
      <c r="A58" s="4" t="s">
        <v>6</v>
      </c>
      <c r="B58" s="5">
        <v>1301</v>
      </c>
      <c r="C58" s="6">
        <v>3</v>
      </c>
      <c r="D58" s="68">
        <v>1</v>
      </c>
      <c r="E58" s="6">
        <v>66</v>
      </c>
      <c r="F58" s="43">
        <v>19.712121212121211</v>
      </c>
      <c r="G58" s="1"/>
      <c r="H58" s="4" t="s">
        <v>10</v>
      </c>
      <c r="I58" s="5">
        <v>1333</v>
      </c>
      <c r="J58" s="5">
        <v>317.2</v>
      </c>
      <c r="K58" s="7">
        <v>4.2023959646910471</v>
      </c>
      <c r="L58" s="6">
        <v>64</v>
      </c>
      <c r="M58" s="43">
        <v>20.828125</v>
      </c>
      <c r="N58" s="1"/>
      <c r="O58" s="1"/>
      <c r="P58" s="1"/>
      <c r="Q58" s="1"/>
      <c r="R58" s="1"/>
    </row>
    <row r="59" spans="1:18">
      <c r="A59" s="4" t="s">
        <v>7</v>
      </c>
      <c r="B59" s="5">
        <v>1135</v>
      </c>
      <c r="C59" s="6">
        <v>2</v>
      </c>
      <c r="D59" s="6">
        <v>0</v>
      </c>
      <c r="E59" s="6">
        <v>62</v>
      </c>
      <c r="F59" s="43">
        <v>18.306451612903224</v>
      </c>
      <c r="G59" s="1"/>
      <c r="H59" s="4" t="s">
        <v>6</v>
      </c>
      <c r="I59" s="5">
        <v>1301</v>
      </c>
      <c r="J59" s="5">
        <v>355.3</v>
      </c>
      <c r="K59" s="42">
        <v>3.6616943428088939</v>
      </c>
      <c r="L59" s="6">
        <v>66</v>
      </c>
      <c r="M59" s="43">
        <v>19.712121212121211</v>
      </c>
      <c r="N59" s="1"/>
      <c r="O59" s="1"/>
      <c r="P59" s="1"/>
      <c r="Q59" s="1"/>
      <c r="R59" s="1"/>
    </row>
    <row r="60" spans="1:18">
      <c r="A60" s="4" t="s">
        <v>11</v>
      </c>
      <c r="B60" s="5">
        <v>1324</v>
      </c>
      <c r="C60" s="6">
        <v>2</v>
      </c>
      <c r="D60" s="6">
        <v>1</v>
      </c>
      <c r="E60" s="6">
        <v>76</v>
      </c>
      <c r="F60" s="43">
        <v>17.421052631578949</v>
      </c>
      <c r="G60" s="1"/>
      <c r="H60" s="4" t="s">
        <v>14</v>
      </c>
      <c r="I60" s="5">
        <v>1210</v>
      </c>
      <c r="J60" s="5">
        <v>329.3</v>
      </c>
      <c r="K60" s="7">
        <v>3.6744609778317643</v>
      </c>
      <c r="L60" s="6">
        <v>63</v>
      </c>
      <c r="M60" s="43">
        <v>19.206349206349206</v>
      </c>
      <c r="N60" s="1"/>
      <c r="O60" s="1"/>
      <c r="P60" s="1"/>
      <c r="Q60" s="1"/>
      <c r="R60" s="1"/>
    </row>
    <row r="61" spans="1:18">
      <c r="A61" s="4" t="s">
        <v>14</v>
      </c>
      <c r="B61" s="5">
        <v>1210</v>
      </c>
      <c r="C61" s="6">
        <v>1</v>
      </c>
      <c r="D61" s="6">
        <v>0</v>
      </c>
      <c r="E61" s="6">
        <v>63</v>
      </c>
      <c r="F61" s="43">
        <v>19.206349206349206</v>
      </c>
      <c r="G61" s="1"/>
      <c r="H61" s="4" t="s">
        <v>13</v>
      </c>
      <c r="I61" s="5">
        <v>1055</v>
      </c>
      <c r="J61" s="5">
        <v>302.2</v>
      </c>
      <c r="K61" s="7">
        <v>3.4933774834437088</v>
      </c>
      <c r="L61" s="6">
        <v>57</v>
      </c>
      <c r="M61" s="43">
        <v>18.508771929824562</v>
      </c>
      <c r="N61" s="1"/>
      <c r="O61" s="1"/>
      <c r="P61" s="1"/>
      <c r="Q61" s="1"/>
      <c r="R61" s="1"/>
    </row>
    <row r="62" spans="1:18">
      <c r="A62" s="4" t="s">
        <v>12</v>
      </c>
      <c r="B62" s="5">
        <v>1544</v>
      </c>
      <c r="C62" s="6">
        <v>1</v>
      </c>
      <c r="D62" s="68">
        <v>0</v>
      </c>
      <c r="E62" s="6">
        <v>69</v>
      </c>
      <c r="F62" s="43">
        <f>B62/E62</f>
        <v>22.376811594202898</v>
      </c>
      <c r="G62" s="1"/>
      <c r="H62" s="4" t="s">
        <v>7</v>
      </c>
      <c r="I62" s="37">
        <v>1135</v>
      </c>
      <c r="J62" s="37">
        <v>284.3</v>
      </c>
      <c r="K62" s="42">
        <v>3.992261695392191</v>
      </c>
      <c r="L62" s="37">
        <v>62</v>
      </c>
      <c r="M62" s="42">
        <f t="shared" ref="M62" si="28">I62/L62</f>
        <v>18.306451612903224</v>
      </c>
      <c r="N62" s="1"/>
      <c r="O62" s="1"/>
      <c r="P62" s="1"/>
      <c r="Q62" s="1"/>
      <c r="R62" s="1"/>
    </row>
    <row r="63" spans="1:18">
      <c r="A63" s="4" t="s">
        <v>13</v>
      </c>
      <c r="B63" s="5">
        <v>1055</v>
      </c>
      <c r="C63" s="6">
        <v>0</v>
      </c>
      <c r="D63" s="6">
        <v>1</v>
      </c>
      <c r="E63" s="6">
        <v>57</v>
      </c>
      <c r="F63" s="43">
        <v>18.508771929824562</v>
      </c>
      <c r="G63" s="1"/>
      <c r="H63" s="4" t="s">
        <v>11</v>
      </c>
      <c r="I63" s="5">
        <v>1324</v>
      </c>
      <c r="J63" s="5">
        <v>371.5</v>
      </c>
      <c r="K63" s="7">
        <v>3.56393001345895</v>
      </c>
      <c r="L63" s="6">
        <v>76</v>
      </c>
      <c r="M63" s="43">
        <v>17.421052631578949</v>
      </c>
      <c r="N63" s="1"/>
      <c r="O63" s="1"/>
      <c r="P63" s="1"/>
      <c r="Q63" s="1"/>
      <c r="R63" s="1"/>
    </row>
    <row r="64" spans="1:18">
      <c r="A64" s="30" t="s">
        <v>15</v>
      </c>
      <c r="B64" s="33">
        <f>SUM(B54:B63)</f>
        <v>13979</v>
      </c>
      <c r="C64" s="34">
        <f>SUM(C54:C63)</f>
        <v>26</v>
      </c>
      <c r="D64" s="35">
        <f>SUM(D54:D63)</f>
        <v>3</v>
      </c>
      <c r="E64" s="34">
        <f>SUM(E54:E63)</f>
        <v>653</v>
      </c>
      <c r="F64" s="36">
        <f>B64/E64</f>
        <v>21.407350689127107</v>
      </c>
      <c r="G64" s="1"/>
      <c r="H64" s="30" t="s">
        <v>15</v>
      </c>
      <c r="I64" s="33">
        <f>SUM(I54:I63)</f>
        <v>13979</v>
      </c>
      <c r="J64" s="33">
        <v>3568.5</v>
      </c>
      <c r="K64" s="36">
        <f>I64/J64</f>
        <v>3.9173322124141796</v>
      </c>
      <c r="L64" s="34">
        <f>SUM(L54:L63)</f>
        <v>653</v>
      </c>
      <c r="M64" s="36">
        <f>I64/L64</f>
        <v>21.407350689127107</v>
      </c>
      <c r="N64" s="1"/>
      <c r="O64" s="1"/>
      <c r="P64" s="1"/>
      <c r="Q64" s="1"/>
      <c r="R64" s="1"/>
    </row>
    <row r="65" spans="1:18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>
      <c r="N67" s="15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cp:lastPrinted>2011-12-19T02:31:47Z</cp:lastPrinted>
  <dcterms:created xsi:type="dcterms:W3CDTF">2011-10-06T10:43:28Z</dcterms:created>
  <dcterms:modified xsi:type="dcterms:W3CDTF">2011-12-19T02:32:40Z</dcterms:modified>
</cp:coreProperties>
</file>