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90" windowWidth="1411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6" i="1"/>
  <c r="X9" l="1"/>
  <c r="X4"/>
  <c r="B56" l="1"/>
  <c r="C56"/>
  <c r="D56"/>
  <c r="E56"/>
  <c r="V25"/>
  <c r="V21"/>
  <c r="X41" l="1"/>
  <c r="X37"/>
  <c r="X33"/>
  <c r="X29"/>
  <c r="X25"/>
  <c r="X21"/>
  <c r="X17"/>
  <c r="X13"/>
  <c r="K59" l="1"/>
  <c r="G59"/>
  <c r="F59"/>
  <c r="G47"/>
  <c r="F47"/>
  <c r="G85" l="1"/>
  <c r="F85"/>
  <c r="G84"/>
  <c r="F84"/>
  <c r="G83"/>
  <c r="F83"/>
  <c r="G82"/>
  <c r="F82"/>
  <c r="G81"/>
  <c r="F81"/>
  <c r="G80"/>
  <c r="F80"/>
  <c r="G79"/>
  <c r="F79"/>
  <c r="G64"/>
  <c r="F64"/>
  <c r="K61"/>
  <c r="G61"/>
  <c r="F61"/>
  <c r="E61"/>
  <c r="K60"/>
  <c r="K56"/>
  <c r="G56"/>
  <c r="F56"/>
  <c r="K55"/>
  <c r="G55"/>
  <c r="F55"/>
  <c r="K54"/>
  <c r="G54"/>
  <c r="F54"/>
  <c r="K53"/>
  <c r="G53"/>
  <c r="F53"/>
  <c r="K52"/>
  <c r="G52"/>
  <c r="F52"/>
  <c r="K51"/>
  <c r="G51"/>
  <c r="F51"/>
  <c r="K50"/>
  <c r="G50"/>
  <c r="F50"/>
  <c r="K49"/>
  <c r="G49"/>
  <c r="F49"/>
  <c r="K48"/>
  <c r="G48"/>
  <c r="F48"/>
  <c r="K47"/>
  <c r="K45"/>
  <c r="G45"/>
  <c r="F45"/>
</calcChain>
</file>

<file path=xl/sharedStrings.xml><?xml version="1.0" encoding="utf-8"?>
<sst xmlns="http://schemas.openxmlformats.org/spreadsheetml/2006/main" count="283" uniqueCount="124">
  <si>
    <t>Team</t>
  </si>
  <si>
    <t>Scores</t>
  </si>
  <si>
    <t>Overs</t>
  </si>
  <si>
    <t>Cent</t>
  </si>
  <si>
    <t>Runs</t>
  </si>
  <si>
    <t>R/R</t>
  </si>
  <si>
    <t>R1</t>
  </si>
  <si>
    <t>CC</t>
  </si>
  <si>
    <t>R</t>
  </si>
  <si>
    <t>MH</t>
  </si>
  <si>
    <t>LPW</t>
  </si>
  <si>
    <t>E/S</t>
  </si>
  <si>
    <t>Syd</t>
  </si>
  <si>
    <t>R2</t>
  </si>
  <si>
    <t>R3</t>
  </si>
  <si>
    <t>OBC</t>
  </si>
  <si>
    <t>R4</t>
  </si>
  <si>
    <t>BWU</t>
  </si>
  <si>
    <t>R5</t>
  </si>
  <si>
    <t>R6</t>
  </si>
  <si>
    <t>StA</t>
  </si>
  <si>
    <t>R7</t>
  </si>
  <si>
    <t>R8</t>
  </si>
  <si>
    <t>R9</t>
  </si>
  <si>
    <t>SF</t>
  </si>
  <si>
    <t>F</t>
  </si>
  <si>
    <t>Analysis</t>
  </si>
  <si>
    <t>200+</t>
  </si>
  <si>
    <t>100-</t>
  </si>
  <si>
    <t>Inns</t>
  </si>
  <si>
    <t>C</t>
  </si>
  <si>
    <t>Over 200 as %</t>
  </si>
  <si>
    <t>Under 100 as a %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</si>
  <si>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</si>
  <si>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</si>
  <si>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</si>
  <si>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</si>
  <si>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</si>
  <si>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</si>
  <si>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</si>
  <si>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</si>
  <si>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</si>
  <si>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</si>
  <si>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Total</t>
  </si>
  <si>
    <t>95/96</t>
  </si>
  <si>
    <t>96/97</t>
  </si>
  <si>
    <t>97/98</t>
  </si>
  <si>
    <t>10/11</t>
  </si>
  <si>
    <t>98/99</t>
  </si>
  <si>
    <t>09/10</t>
  </si>
  <si>
    <t>99/00</t>
  </si>
  <si>
    <t>08/09</t>
  </si>
  <si>
    <t>25</t>
  </si>
  <si>
    <t>5</t>
  </si>
  <si>
    <t>70</t>
  </si>
  <si>
    <t>35.71</t>
  </si>
  <si>
    <t>7.14</t>
  </si>
  <si>
    <t>3060.4</t>
  </si>
  <si>
    <t>12186</t>
  </si>
  <si>
    <t>3.98</t>
  </si>
  <si>
    <t>00/01</t>
  </si>
  <si>
    <t>07/08</t>
  </si>
  <si>
    <t>26</t>
  </si>
  <si>
    <t>4</t>
  </si>
  <si>
    <t>68</t>
  </si>
  <si>
    <t>38.24</t>
  </si>
  <si>
    <t>5.88</t>
  </si>
  <si>
    <t>01/02</t>
  </si>
  <si>
    <t>06/07</t>
  </si>
  <si>
    <t>6</t>
  </si>
  <si>
    <t>67</t>
  </si>
  <si>
    <t>02/03</t>
  </si>
  <si>
    <t>05/06</t>
  </si>
  <si>
    <t>03/04</t>
  </si>
  <si>
    <t>04/05</t>
  </si>
  <si>
    <t>202/8</t>
  </si>
  <si>
    <t>201/7</t>
  </si>
  <si>
    <t>197/8</t>
  </si>
  <si>
    <t>U20</t>
  </si>
  <si>
    <t>140/9</t>
  </si>
  <si>
    <t>Rain</t>
  </si>
  <si>
    <t>102/3</t>
  </si>
  <si>
    <t>177/9</t>
  </si>
  <si>
    <t>181/8</t>
  </si>
  <si>
    <t>240/7</t>
  </si>
  <si>
    <t>ES</t>
  </si>
  <si>
    <t>248/5</t>
  </si>
  <si>
    <t>11/12</t>
  </si>
  <si>
    <t>rain</t>
  </si>
  <si>
    <t>112/1</t>
  </si>
  <si>
    <t>204/9</t>
  </si>
  <si>
    <t>123/2</t>
  </si>
  <si>
    <t>255/4</t>
  </si>
  <si>
    <t>235/9</t>
  </si>
  <si>
    <t>168/8</t>
  </si>
  <si>
    <t>190/8</t>
  </si>
  <si>
    <t>199/9</t>
  </si>
  <si>
    <t>2.41</t>
  </si>
  <si>
    <t>164/9</t>
  </si>
  <si>
    <t>167/6</t>
  </si>
  <si>
    <t>211/9</t>
  </si>
  <si>
    <t>212/4</t>
  </si>
  <si>
    <t>149/7</t>
  </si>
  <si>
    <t>STA</t>
  </si>
  <si>
    <t>178/3</t>
  </si>
  <si>
    <t>202/9</t>
  </si>
  <si>
    <t>233/4</t>
  </si>
  <si>
    <t>237/7</t>
  </si>
  <si>
    <t>168/4</t>
  </si>
  <si>
    <t>235/8</t>
  </si>
  <si>
    <t>304/4</t>
  </si>
  <si>
    <t>148/3</t>
  </si>
  <si>
    <t>215/9</t>
  </si>
  <si>
    <t>223/9</t>
  </si>
  <si>
    <t>191/9</t>
  </si>
  <si>
    <t>195/7</t>
  </si>
  <si>
    <t>178/1</t>
  </si>
  <si>
    <t>232/7</t>
  </si>
  <si>
    <t>222/5</t>
  </si>
  <si>
    <t>226/6</t>
  </si>
  <si>
    <t>215/8</t>
  </si>
  <si>
    <t>167/8</t>
  </si>
  <si>
    <t>170/3</t>
  </si>
  <si>
    <t>32.50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</si>
</sst>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1"/>
      <color rgb="FFFF0000"/>
      <name val="Arial"/>
      <family val="2"/>
    </font>
    <font>
      <b/>
      <sz val="10"/>
      <color theme="7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FF0000"/>
      <name val="Times New Roman"/>
      <family val="2"/>
    </font>
    <font>
      <b/>
      <sz val="10"/>
      <color theme="3" tint="-0.249977111117893"/>
      <name val="Arial"/>
      <family val="2"/>
    </font>
    <font>
      <sz val="8"/>
      <name val="Times New Roman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9"/>
      <color theme="7"/>
      <name val="Arial"/>
      <family val="2"/>
    </font>
    <font>
      <b/>
      <sz val="10"/>
      <color theme="7"/>
      <name val="Times New Roman"/>
      <family val="2"/>
    </font>
    <font>
      <sz val="8"/>
      <color theme="1"/>
      <name val="Times New Roman"/>
      <family val="2"/>
    </font>
    <font>
      <b/>
      <sz val="10"/>
      <color rgb="FF002060"/>
      <name val="Arial"/>
      <family val="2"/>
    </font>
    <font>
      <sz val="10"/>
      <name val="Times New Roman"/>
      <family val="1"/>
    </font>
    <font>
      <sz val="9"/>
      <color rgb="FFFF0000"/>
      <name val="Times New Roman"/>
      <family val="1"/>
    </font>
    <font>
      <sz val="9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Times New Roman"/>
      <family val="1"/>
    </font>
    <font>
      <sz val="9"/>
      <color rgb="FFFF0000"/>
      <name val="Times New Roman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rgb="FF002060"/>
      <name val="Arial"/>
      <family val="2"/>
    </font>
    <font>
      <b/>
      <sz val="9"/>
      <color rgb="FFFF0000"/>
      <name val="Arial"/>
      <family val="2"/>
    </font>
    <font>
      <sz val="10"/>
      <color rgb="FF002060"/>
      <name val="Times New Roman"/>
      <family val="2"/>
    </font>
    <font>
      <b/>
      <sz val="9"/>
      <color rgb="FF002060"/>
      <name val="Arial"/>
      <family val="2"/>
    </font>
    <font>
      <sz val="10"/>
      <name val="Times New Roman"/>
      <family val="2"/>
    </font>
    <font>
      <b/>
      <sz val="10"/>
      <color rgb="FFFF0000"/>
      <name val="Times New Roman"/>
      <family val="1"/>
    </font>
    <font>
      <b/>
      <sz val="10"/>
      <color rgb="FF002060"/>
      <name val="Times New Roman"/>
      <family val="1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10" fillId="0" borderId="0" xfId="0" applyFont="1"/>
    <xf numFmtId="2" fontId="11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2" fontId="17" fillId="0" borderId="0" xfId="0" applyNumberFormat="1" applyFont="1" applyFill="1" applyAlignment="1">
      <alignment horizontal="center"/>
    </xf>
    <xf numFmtId="0" fontId="7" fillId="0" borderId="0" xfId="0" applyFont="1"/>
    <xf numFmtId="0" fontId="18" fillId="0" borderId="0" xfId="0" applyFont="1" applyFill="1"/>
    <xf numFmtId="9" fontId="1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2" fontId="0" fillId="0" borderId="0" xfId="0" applyNumberFormat="1"/>
    <xf numFmtId="49" fontId="4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/>
    <xf numFmtId="49" fontId="0" fillId="0" borderId="0" xfId="0" applyNumberFormat="1"/>
    <xf numFmtId="0" fontId="20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49" fontId="23" fillId="0" borderId="0" xfId="0" applyNumberFormat="1" applyFont="1" applyAlignment="1">
      <alignment horizontal="center"/>
    </xf>
    <xf numFmtId="49" fontId="23" fillId="0" borderId="0" xfId="0" applyNumberFormat="1" applyFont="1"/>
    <xf numFmtId="2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20" fillId="0" borderId="0" xfId="0" applyFont="1"/>
    <xf numFmtId="0" fontId="29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164" fontId="28" fillId="0" borderId="0" xfId="0" applyNumberFormat="1" applyFont="1"/>
    <xf numFmtId="164" fontId="1" fillId="0" borderId="0" xfId="0" applyNumberFormat="1" applyFont="1"/>
    <xf numFmtId="164" fontId="30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/>
    <xf numFmtId="0" fontId="20" fillId="0" borderId="0" xfId="0" applyFont="1" applyFill="1" applyAlignment="1">
      <alignment horizontal="center"/>
    </xf>
    <xf numFmtId="49" fontId="36" fillId="0" borderId="0" xfId="0" applyNumberFormat="1" applyFont="1"/>
    <xf numFmtId="0" fontId="36" fillId="0" borderId="0" xfId="0" applyFont="1" applyAlignment="1">
      <alignment horizontal="center"/>
    </xf>
    <xf numFmtId="49" fontId="36" fillId="0" borderId="0" xfId="0" applyNumberFormat="1" applyFont="1" applyAlignment="1"/>
    <xf numFmtId="49" fontId="36" fillId="0" borderId="0" xfId="0" applyNumberFormat="1" applyFont="1" applyAlignment="1">
      <alignment horizontal="center"/>
    </xf>
    <xf numFmtId="0" fontId="36" fillId="0" borderId="0" xfId="0" applyFont="1"/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5"/>
  <sheetViews>
    <sheetView tabSelected="1" topLeftCell="A11" workbookViewId="0">
      <selection activeCell="I67" sqref="I67"/>
    </sheetView>
  </sheetViews>
  <sheetFormatPr defaultRowHeight="12.75"/>
  <cols>
    <col min="1" max="1" width="6.33203125" customWidth="1"/>
    <col min="2" max="3" width="6.83203125" customWidth="1"/>
    <col min="4" max="4" width="6.6640625" customWidth="1"/>
    <col min="5" max="5" width="5.5" customWidth="1"/>
    <col min="6" max="6" width="6.83203125" customWidth="1"/>
    <col min="7" max="8" width="7.33203125" customWidth="1"/>
    <col min="9" max="9" width="5.5" customWidth="1"/>
    <col min="10" max="10" width="6.5" customWidth="1"/>
    <col min="11" max="11" width="7.83203125" customWidth="1"/>
    <col min="12" max="12" width="6.6640625" customWidth="1"/>
    <col min="13" max="13" width="5.6640625" customWidth="1"/>
    <col min="14" max="14" width="6.5" customWidth="1"/>
    <col min="15" max="15" width="7.83203125" customWidth="1"/>
    <col min="16" max="16" width="6.83203125" customWidth="1"/>
    <col min="17" max="17" width="5.5" customWidth="1"/>
    <col min="18" max="18" width="6.6640625" customWidth="1"/>
    <col min="19" max="19" width="7" customWidth="1"/>
    <col min="20" max="20" width="6.83203125" customWidth="1"/>
    <col min="21" max="21" width="5.5" customWidth="1"/>
    <col min="22" max="22" width="6.83203125" customWidth="1"/>
    <col min="23" max="23" width="6.33203125" customWidth="1"/>
    <col min="24" max="24" width="7.33203125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2" t="s">
        <v>4</v>
      </c>
      <c r="W1" s="2" t="s">
        <v>2</v>
      </c>
      <c r="X1" s="3" t="s">
        <v>5</v>
      </c>
    </row>
    <row r="2" spans="1:25">
      <c r="A2" s="1" t="s">
        <v>6</v>
      </c>
      <c r="B2" s="4" t="s">
        <v>10</v>
      </c>
      <c r="C2" s="4" t="s">
        <v>75</v>
      </c>
      <c r="D2" s="4">
        <v>50</v>
      </c>
      <c r="F2" s="4" t="s">
        <v>17</v>
      </c>
      <c r="G2" s="4">
        <v>157</v>
      </c>
      <c r="H2" s="4">
        <v>46.5</v>
      </c>
      <c r="I2" s="4"/>
      <c r="J2" s="4" t="s">
        <v>7</v>
      </c>
      <c r="K2" s="4" t="s">
        <v>77</v>
      </c>
      <c r="L2" s="4">
        <v>50</v>
      </c>
      <c r="M2" s="4"/>
      <c r="N2" s="4" t="s">
        <v>20</v>
      </c>
      <c r="O2" s="4">
        <v>122</v>
      </c>
      <c r="P2" s="5">
        <v>45.5</v>
      </c>
      <c r="R2" t="s">
        <v>78</v>
      </c>
      <c r="S2" s="7">
        <v>139</v>
      </c>
      <c r="T2" s="7">
        <v>45.4</v>
      </c>
      <c r="W2" s="6"/>
    </row>
    <row r="3" spans="1:25">
      <c r="B3" s="5" t="s">
        <v>11</v>
      </c>
      <c r="C3" s="5" t="s">
        <v>76</v>
      </c>
      <c r="D3" s="5">
        <v>50</v>
      </c>
      <c r="F3" s="4" t="s">
        <v>9</v>
      </c>
      <c r="G3" s="4">
        <v>100</v>
      </c>
      <c r="H3" s="4">
        <v>29.2</v>
      </c>
      <c r="I3" s="4"/>
      <c r="J3" s="4" t="s">
        <v>12</v>
      </c>
      <c r="K3" s="4">
        <v>122</v>
      </c>
      <c r="L3" s="4">
        <v>43</v>
      </c>
      <c r="M3" s="4"/>
      <c r="N3" s="4" t="s">
        <v>8</v>
      </c>
      <c r="O3" s="4">
        <v>109</v>
      </c>
      <c r="P3" s="5">
        <v>36.5</v>
      </c>
      <c r="R3" t="s">
        <v>15</v>
      </c>
      <c r="S3" s="7" t="s">
        <v>79</v>
      </c>
      <c r="T3" s="55">
        <v>36.5</v>
      </c>
      <c r="W3" s="6"/>
      <c r="X3" s="7"/>
    </row>
    <row r="4" spans="1:25" ht="15">
      <c r="A4" s="1"/>
      <c r="C4" s="8">
        <v>403</v>
      </c>
      <c r="D4" s="2">
        <v>100</v>
      </c>
      <c r="E4" s="9"/>
      <c r="F4" s="2"/>
      <c r="G4" s="8">
        <v>257</v>
      </c>
      <c r="H4" s="2">
        <v>76.099999999999994</v>
      </c>
      <c r="I4" s="2"/>
      <c r="J4" s="2"/>
      <c r="K4" s="8">
        <v>319</v>
      </c>
      <c r="L4" s="2">
        <v>93</v>
      </c>
      <c r="M4" s="2"/>
      <c r="N4" s="2"/>
      <c r="O4" s="8">
        <v>231</v>
      </c>
      <c r="P4" s="2">
        <v>82.4</v>
      </c>
      <c r="Q4" s="10"/>
      <c r="R4" s="10"/>
      <c r="S4" s="43">
        <v>279</v>
      </c>
      <c r="T4" s="10">
        <v>82.3</v>
      </c>
      <c r="U4" s="10"/>
      <c r="V4" s="58">
        <v>1489</v>
      </c>
      <c r="W4" s="57">
        <v>434.2</v>
      </c>
      <c r="X4" s="11">
        <f>V4/W4</f>
        <v>3.4292952556425611</v>
      </c>
      <c r="Y4" s="12"/>
    </row>
    <row r="5" spans="1:25" ht="15">
      <c r="A5" s="1" t="s">
        <v>13</v>
      </c>
      <c r="B5" s="54" t="s">
        <v>80</v>
      </c>
      <c r="C5" s="4"/>
      <c r="D5" s="4"/>
      <c r="E5" s="9"/>
      <c r="F5" s="4"/>
      <c r="G5" s="4"/>
      <c r="H5" s="4"/>
      <c r="I5" s="13"/>
      <c r="J5" s="4"/>
      <c r="K5" s="4"/>
      <c r="L5" s="4"/>
      <c r="M5" s="4"/>
      <c r="N5" s="4"/>
      <c r="O5" s="4"/>
      <c r="P5" s="4"/>
      <c r="Q5" s="14"/>
      <c r="R5" s="14"/>
      <c r="S5" s="15"/>
      <c r="T5" s="15"/>
      <c r="U5" s="14"/>
      <c r="X5" s="11"/>
      <c r="Y5" s="12"/>
    </row>
    <row r="6" spans="1:25" ht="15">
      <c r="A6" s="1"/>
      <c r="B6" s="16"/>
      <c r="C6" s="8"/>
      <c r="D6" s="2"/>
      <c r="E6" s="9"/>
      <c r="F6" s="2"/>
      <c r="G6" s="8"/>
      <c r="H6" s="2"/>
      <c r="I6" s="13"/>
      <c r="J6" s="2"/>
      <c r="K6" s="8"/>
      <c r="L6" s="2"/>
      <c r="M6" s="13"/>
      <c r="N6" s="2"/>
      <c r="O6" s="8"/>
      <c r="P6" s="2"/>
      <c r="Q6" s="2"/>
      <c r="R6" s="2"/>
      <c r="S6" s="2"/>
      <c r="T6" s="2"/>
      <c r="U6" s="2"/>
      <c r="V6" s="43"/>
      <c r="W6" s="13"/>
      <c r="X6" s="11"/>
      <c r="Y6" s="12"/>
    </row>
    <row r="7" spans="1:25" ht="15">
      <c r="A7" s="1" t="s">
        <v>14</v>
      </c>
      <c r="B7" s="4" t="s">
        <v>12</v>
      </c>
      <c r="C7" s="4">
        <v>97</v>
      </c>
      <c r="D7" s="4">
        <v>45.2</v>
      </c>
      <c r="E7" s="9"/>
      <c r="F7" s="4" t="s">
        <v>17</v>
      </c>
      <c r="G7" s="4" t="s">
        <v>82</v>
      </c>
      <c r="H7" s="4">
        <v>50</v>
      </c>
      <c r="I7" s="13"/>
      <c r="J7" s="4" t="s">
        <v>7</v>
      </c>
      <c r="K7" s="4" t="s">
        <v>84</v>
      </c>
      <c r="L7" s="4">
        <v>50</v>
      </c>
      <c r="M7" s="13"/>
      <c r="N7" s="4" t="s">
        <v>85</v>
      </c>
      <c r="O7" s="4">
        <v>187</v>
      </c>
      <c r="P7" s="4">
        <v>48.2</v>
      </c>
      <c r="Q7" s="14"/>
      <c r="R7" s="16" t="s">
        <v>78</v>
      </c>
      <c r="S7" s="4" t="s">
        <v>86</v>
      </c>
      <c r="T7" s="4">
        <v>50</v>
      </c>
      <c r="U7" s="14"/>
      <c r="V7" s="58"/>
      <c r="W7" s="13"/>
      <c r="X7" s="11"/>
      <c r="Y7" s="12"/>
    </row>
    <row r="8" spans="1:25" ht="15">
      <c r="A8" s="1"/>
      <c r="B8" s="4" t="s">
        <v>10</v>
      </c>
      <c r="C8" s="4" t="s">
        <v>81</v>
      </c>
      <c r="D8" s="4">
        <v>25.2</v>
      </c>
      <c r="E8" s="9"/>
      <c r="F8" s="4" t="s">
        <v>8</v>
      </c>
      <c r="G8" s="4" t="s">
        <v>83</v>
      </c>
      <c r="H8" s="4">
        <v>48.5</v>
      </c>
      <c r="I8" s="13"/>
      <c r="J8" s="4" t="s">
        <v>20</v>
      </c>
      <c r="K8" s="4">
        <v>119</v>
      </c>
      <c r="L8" s="5">
        <v>39.1</v>
      </c>
      <c r="M8" s="13"/>
      <c r="N8" s="4" t="s">
        <v>15</v>
      </c>
      <c r="O8" s="4">
        <v>109</v>
      </c>
      <c r="P8" s="4">
        <v>28.5</v>
      </c>
      <c r="Q8" s="17"/>
      <c r="R8" s="44" t="s">
        <v>9</v>
      </c>
      <c r="S8" s="45">
        <v>116</v>
      </c>
      <c r="T8" s="45">
        <v>40.299999999999997</v>
      </c>
      <c r="U8" s="17"/>
      <c r="V8" s="58"/>
      <c r="W8" s="13"/>
      <c r="X8" s="11"/>
      <c r="Y8" s="12"/>
    </row>
    <row r="9" spans="1:25" ht="15">
      <c r="C9" s="8">
        <v>199</v>
      </c>
      <c r="D9" s="2">
        <v>70.400000000000006</v>
      </c>
      <c r="E9" s="9"/>
      <c r="F9" s="2"/>
      <c r="G9" s="8">
        <v>358</v>
      </c>
      <c r="H9" s="2">
        <v>98.5</v>
      </c>
      <c r="I9" s="13"/>
      <c r="J9" s="2"/>
      <c r="K9" s="8">
        <v>359</v>
      </c>
      <c r="L9" s="2">
        <v>89.1</v>
      </c>
      <c r="M9" s="13"/>
      <c r="N9" s="2"/>
      <c r="O9" s="8">
        <v>296</v>
      </c>
      <c r="P9" s="2">
        <v>77.099999999999994</v>
      </c>
      <c r="Q9" s="13"/>
      <c r="R9" s="13"/>
      <c r="S9" s="43">
        <v>364</v>
      </c>
      <c r="T9" s="13">
        <v>90.3</v>
      </c>
      <c r="U9" s="13"/>
      <c r="V9" s="43">
        <v>1576</v>
      </c>
      <c r="W9" s="57">
        <v>426.2</v>
      </c>
      <c r="X9" s="11">
        <f>V9/W9</f>
        <v>3.697794462693571</v>
      </c>
      <c r="Y9" s="12"/>
    </row>
    <row r="10" spans="1:25" ht="15">
      <c r="C10" s="8"/>
      <c r="D10" s="2"/>
      <c r="E10" s="9"/>
      <c r="F10" s="2"/>
      <c r="G10" s="8"/>
      <c r="H10" s="2"/>
      <c r="I10" s="13"/>
      <c r="J10" s="2"/>
      <c r="K10" s="8"/>
      <c r="L10" s="2"/>
      <c r="M10" s="13"/>
      <c r="N10" s="2"/>
      <c r="O10" s="8"/>
      <c r="P10" s="2"/>
      <c r="Q10" s="13"/>
      <c r="R10" s="13"/>
      <c r="S10" s="13"/>
      <c r="T10" s="13"/>
      <c r="U10" s="13"/>
      <c r="X10" s="11"/>
      <c r="Y10" s="12"/>
    </row>
    <row r="11" spans="1:25" ht="15">
      <c r="A11" s="1" t="s">
        <v>16</v>
      </c>
      <c r="B11" s="4" t="s">
        <v>9</v>
      </c>
      <c r="C11" s="4">
        <v>111</v>
      </c>
      <c r="D11" s="5">
        <v>39.299999999999997</v>
      </c>
      <c r="E11" s="9"/>
      <c r="F11" s="4" t="s">
        <v>78</v>
      </c>
      <c r="G11" s="4" t="s">
        <v>90</v>
      </c>
      <c r="H11" s="5">
        <v>50</v>
      </c>
      <c r="I11" s="13"/>
      <c r="J11" s="4"/>
      <c r="K11" s="54" t="s">
        <v>80</v>
      </c>
      <c r="L11" s="4"/>
      <c r="M11" s="13"/>
      <c r="N11" s="4"/>
      <c r="O11" s="4"/>
      <c r="P11" s="4"/>
      <c r="Q11" s="18"/>
      <c r="R11" s="18"/>
      <c r="S11" s="13"/>
      <c r="T11" s="13"/>
      <c r="U11" s="18"/>
      <c r="V11" s="58"/>
      <c r="W11" s="13"/>
      <c r="X11" s="11"/>
      <c r="Y11" s="12"/>
    </row>
    <row r="12" spans="1:25" ht="15">
      <c r="A12" s="1"/>
      <c r="B12" s="4" t="s">
        <v>7</v>
      </c>
      <c r="C12" s="4" t="s">
        <v>89</v>
      </c>
      <c r="D12" s="4">
        <v>30.5</v>
      </c>
      <c r="E12" s="9"/>
      <c r="F12" s="4" t="s">
        <v>85</v>
      </c>
      <c r="G12" s="4">
        <v>98</v>
      </c>
      <c r="H12" s="5">
        <v>37</v>
      </c>
      <c r="I12" s="13"/>
      <c r="J12" s="4"/>
      <c r="K12" s="4"/>
      <c r="L12" s="5"/>
      <c r="M12" s="13"/>
      <c r="N12" s="4"/>
      <c r="O12" s="5"/>
      <c r="P12" s="4"/>
      <c r="Q12" s="17"/>
      <c r="R12" s="17"/>
      <c r="S12" s="24"/>
      <c r="T12" s="24"/>
      <c r="U12" s="17"/>
      <c r="V12" s="58"/>
      <c r="W12" s="13"/>
      <c r="X12" s="11"/>
      <c r="Y12" s="12"/>
    </row>
    <row r="13" spans="1:25" ht="15">
      <c r="A13" s="1"/>
      <c r="B13" s="4"/>
      <c r="C13" s="8">
        <v>223</v>
      </c>
      <c r="D13" s="2">
        <v>70.2</v>
      </c>
      <c r="E13" s="9"/>
      <c r="F13" s="4"/>
      <c r="G13" s="8">
        <v>302</v>
      </c>
      <c r="H13" s="2">
        <v>87</v>
      </c>
      <c r="I13" s="13"/>
      <c r="J13" s="10"/>
      <c r="K13" s="8"/>
      <c r="L13" s="2"/>
      <c r="M13" s="13"/>
      <c r="N13" s="10"/>
      <c r="O13" s="8"/>
      <c r="P13" s="2"/>
      <c r="Q13" s="13"/>
      <c r="R13" s="13"/>
      <c r="S13" s="13"/>
      <c r="T13" s="13"/>
      <c r="U13" s="13"/>
      <c r="V13" s="43">
        <v>525</v>
      </c>
      <c r="W13" s="57">
        <v>157.19999999999999</v>
      </c>
      <c r="X13" s="11">
        <f>V13/W13</f>
        <v>3.3396946564885499</v>
      </c>
      <c r="Y13" s="12"/>
    </row>
    <row r="14" spans="1:25" ht="15">
      <c r="A14" s="1"/>
      <c r="B14" s="4"/>
      <c r="C14" s="8"/>
      <c r="D14" s="2"/>
      <c r="E14" s="9"/>
      <c r="F14" s="4"/>
      <c r="G14" s="8"/>
      <c r="H14" s="2"/>
      <c r="I14" s="13"/>
      <c r="J14" s="10"/>
      <c r="K14" s="8"/>
      <c r="L14" s="2"/>
      <c r="M14" s="13"/>
      <c r="N14" s="10"/>
      <c r="O14" s="8"/>
      <c r="P14" s="2"/>
      <c r="Q14" s="13"/>
      <c r="R14" s="13"/>
      <c r="S14" s="13"/>
      <c r="T14" s="13"/>
      <c r="U14" s="13"/>
      <c r="V14" s="43"/>
      <c r="W14" s="13"/>
      <c r="X14" s="11"/>
      <c r="Y14" s="12"/>
    </row>
    <row r="15" spans="1:25" ht="15">
      <c r="A15" s="1" t="s">
        <v>18</v>
      </c>
      <c r="B15" s="4" t="s">
        <v>15</v>
      </c>
      <c r="C15" s="4">
        <v>120</v>
      </c>
      <c r="D15" s="4">
        <v>43</v>
      </c>
      <c r="E15" s="9"/>
      <c r="F15" s="4" t="s">
        <v>7</v>
      </c>
      <c r="G15" s="4" t="s">
        <v>92</v>
      </c>
      <c r="H15" s="4">
        <v>50</v>
      </c>
      <c r="I15" s="13"/>
      <c r="J15" s="4" t="s">
        <v>17</v>
      </c>
      <c r="K15" s="4" t="s">
        <v>94</v>
      </c>
      <c r="L15" s="4">
        <v>50</v>
      </c>
      <c r="M15" s="13"/>
      <c r="N15" s="4" t="s">
        <v>9</v>
      </c>
      <c r="O15" s="4" t="s">
        <v>95</v>
      </c>
      <c r="P15" s="4">
        <v>50</v>
      </c>
      <c r="Q15" s="13"/>
      <c r="R15" s="23" t="s">
        <v>8</v>
      </c>
      <c r="S15" s="4" t="s">
        <v>96</v>
      </c>
      <c r="T15" s="4">
        <v>50</v>
      </c>
      <c r="U15" s="13"/>
      <c r="V15" s="56"/>
      <c r="W15" s="48"/>
      <c r="X15" s="19"/>
      <c r="Y15" s="12"/>
    </row>
    <row r="16" spans="1:25" ht="15">
      <c r="A16" s="1"/>
      <c r="B16" s="4" t="s">
        <v>12</v>
      </c>
      <c r="C16" s="4" t="s">
        <v>91</v>
      </c>
      <c r="D16" s="4">
        <v>32.200000000000003</v>
      </c>
      <c r="E16" s="9"/>
      <c r="F16" s="4" t="s">
        <v>10</v>
      </c>
      <c r="G16" s="4" t="s">
        <v>93</v>
      </c>
      <c r="H16" s="4">
        <v>50</v>
      </c>
      <c r="I16" s="13"/>
      <c r="J16" s="4" t="s">
        <v>20</v>
      </c>
      <c r="K16" s="4">
        <v>163</v>
      </c>
      <c r="L16" s="4">
        <v>41.4</v>
      </c>
      <c r="M16" s="13"/>
      <c r="N16" s="4" t="s">
        <v>85</v>
      </c>
      <c r="O16" s="4">
        <v>103</v>
      </c>
      <c r="P16" s="4">
        <v>42.2</v>
      </c>
      <c r="Q16" s="13"/>
      <c r="R16" s="4" t="s">
        <v>78</v>
      </c>
      <c r="S16" s="4">
        <v>124</v>
      </c>
      <c r="T16" s="4">
        <v>37.200000000000003</v>
      </c>
      <c r="U16" s="13"/>
      <c r="V16" s="56"/>
      <c r="W16" s="48"/>
      <c r="X16" s="19"/>
      <c r="Y16" s="12"/>
    </row>
    <row r="17" spans="1:25" ht="15">
      <c r="A17" s="1"/>
      <c r="B17" s="4"/>
      <c r="C17" s="8">
        <v>243</v>
      </c>
      <c r="D17" s="2">
        <v>75.2</v>
      </c>
      <c r="E17" s="9"/>
      <c r="F17" s="10"/>
      <c r="G17" s="8">
        <v>490</v>
      </c>
      <c r="H17" s="2">
        <v>100</v>
      </c>
      <c r="I17" s="13"/>
      <c r="J17" s="10"/>
      <c r="K17" s="8">
        <v>331</v>
      </c>
      <c r="L17" s="2">
        <v>91.4</v>
      </c>
      <c r="M17" s="13"/>
      <c r="N17" s="10"/>
      <c r="O17" s="8">
        <v>293</v>
      </c>
      <c r="P17" s="2">
        <v>92.2</v>
      </c>
      <c r="Q17" s="13"/>
      <c r="R17" s="13"/>
      <c r="S17" s="43">
        <v>323</v>
      </c>
      <c r="T17" s="13">
        <v>87.2</v>
      </c>
      <c r="U17" s="13"/>
      <c r="V17" s="43">
        <v>1680</v>
      </c>
      <c r="W17" s="57">
        <v>446.4</v>
      </c>
      <c r="X17" s="11">
        <f>V17/W17</f>
        <v>3.763440860215054</v>
      </c>
      <c r="Y17" s="12"/>
    </row>
    <row r="18" spans="1:25" ht="15">
      <c r="A18" s="1"/>
      <c r="B18" s="4"/>
      <c r="C18" s="8"/>
      <c r="D18" s="2"/>
      <c r="E18" s="9"/>
      <c r="F18" s="10"/>
      <c r="G18" s="8"/>
      <c r="H18" s="2"/>
      <c r="I18" s="13"/>
      <c r="J18" s="10"/>
      <c r="K18" s="8"/>
      <c r="L18" s="2"/>
      <c r="M18" s="13"/>
      <c r="N18" s="10"/>
      <c r="O18" s="8"/>
      <c r="P18" s="2"/>
      <c r="Q18" s="13"/>
      <c r="R18" s="13"/>
      <c r="S18" s="13"/>
      <c r="T18" s="13"/>
      <c r="U18" s="13"/>
      <c r="V18" s="43"/>
      <c r="W18" s="13"/>
      <c r="X18" s="11"/>
      <c r="Y18" s="12"/>
    </row>
    <row r="19" spans="1:25" ht="15">
      <c r="A19" s="1" t="s">
        <v>19</v>
      </c>
      <c r="B19" s="4" t="s">
        <v>10</v>
      </c>
      <c r="C19" s="4" t="s">
        <v>98</v>
      </c>
      <c r="D19" s="4">
        <v>50</v>
      </c>
      <c r="E19" s="9"/>
      <c r="F19" s="4" t="s">
        <v>8</v>
      </c>
      <c r="G19" s="4" t="s">
        <v>100</v>
      </c>
      <c r="H19" s="5">
        <v>50</v>
      </c>
      <c r="I19" s="13"/>
      <c r="J19" s="4" t="s">
        <v>85</v>
      </c>
      <c r="K19" s="4">
        <v>148</v>
      </c>
      <c r="L19" s="4">
        <v>50</v>
      </c>
      <c r="M19" s="13"/>
      <c r="N19" s="4" t="s">
        <v>15</v>
      </c>
      <c r="O19" s="4">
        <v>176</v>
      </c>
      <c r="P19" s="4">
        <v>48</v>
      </c>
      <c r="Q19" s="13"/>
      <c r="R19" s="4" t="s">
        <v>78</v>
      </c>
      <c r="S19" s="4" t="s">
        <v>105</v>
      </c>
      <c r="T19" s="4">
        <v>50</v>
      </c>
      <c r="U19" s="13"/>
      <c r="V19" s="58"/>
      <c r="W19" s="13"/>
      <c r="X19" s="11"/>
      <c r="Y19" s="12"/>
    </row>
    <row r="20" spans="1:25" ht="15">
      <c r="A20" s="1"/>
      <c r="B20" s="4" t="s">
        <v>17</v>
      </c>
      <c r="C20" s="4" t="s">
        <v>99</v>
      </c>
      <c r="D20" s="4">
        <v>44.1</v>
      </c>
      <c r="E20" s="9"/>
      <c r="F20" s="81" t="s">
        <v>9</v>
      </c>
      <c r="G20" s="81" t="s">
        <v>101</v>
      </c>
      <c r="H20" s="81">
        <v>47</v>
      </c>
      <c r="I20" s="82">
        <v>1</v>
      </c>
      <c r="J20" s="4" t="s">
        <v>7</v>
      </c>
      <c r="K20" s="4" t="s">
        <v>102</v>
      </c>
      <c r="L20" s="4">
        <v>39.299999999999997</v>
      </c>
      <c r="M20" s="13"/>
      <c r="N20" s="4" t="s">
        <v>103</v>
      </c>
      <c r="O20" s="4" t="s">
        <v>104</v>
      </c>
      <c r="P20" s="4">
        <v>40</v>
      </c>
      <c r="Q20" s="17"/>
      <c r="R20" s="22" t="s">
        <v>12</v>
      </c>
      <c r="S20" s="22">
        <v>104</v>
      </c>
      <c r="T20" s="22">
        <v>38.299999999999997</v>
      </c>
      <c r="U20" s="17"/>
      <c r="V20" s="58"/>
      <c r="W20" s="13"/>
      <c r="X20" s="11"/>
      <c r="Y20" s="12"/>
    </row>
    <row r="21" spans="1:25" ht="15">
      <c r="A21" s="1"/>
      <c r="B21" s="4"/>
      <c r="C21" s="8">
        <v>331</v>
      </c>
      <c r="D21" s="2">
        <v>94.1</v>
      </c>
      <c r="E21" s="9"/>
      <c r="F21" s="10"/>
      <c r="G21" s="8">
        <v>423</v>
      </c>
      <c r="H21" s="2">
        <v>97</v>
      </c>
      <c r="I21" s="13"/>
      <c r="J21" s="10"/>
      <c r="K21" s="8">
        <v>297</v>
      </c>
      <c r="L21" s="2">
        <v>89.3</v>
      </c>
      <c r="M21" s="13"/>
      <c r="N21" s="10"/>
      <c r="O21" s="8">
        <v>354</v>
      </c>
      <c r="P21" s="2">
        <v>98</v>
      </c>
      <c r="Q21" s="13"/>
      <c r="R21" s="13"/>
      <c r="S21" s="43">
        <v>306</v>
      </c>
      <c r="T21" s="13">
        <v>88.3</v>
      </c>
      <c r="U21" s="13"/>
      <c r="V21" s="43">
        <f>C21+G21+K21+O21+S21</f>
        <v>1711</v>
      </c>
      <c r="W21" s="57">
        <v>467.1</v>
      </c>
      <c r="X21" s="11">
        <f>V21/W21</f>
        <v>3.6630271890387496</v>
      </c>
      <c r="Y21" s="12"/>
    </row>
    <row r="22" spans="1:25" ht="15">
      <c r="A22" s="1"/>
      <c r="B22" s="4"/>
      <c r="C22" s="4"/>
      <c r="D22" s="4"/>
      <c r="E22" s="9"/>
      <c r="F22" s="4"/>
      <c r="G22" s="4"/>
      <c r="H22" s="4"/>
      <c r="I22" s="13"/>
      <c r="J22" s="4"/>
      <c r="K22" s="4"/>
      <c r="L22" s="4"/>
      <c r="M22" s="13"/>
      <c r="N22" s="4"/>
      <c r="O22" s="4"/>
      <c r="P22" s="4"/>
      <c r="Q22" s="17"/>
      <c r="R22" s="17"/>
      <c r="S22" s="17"/>
      <c r="T22" s="17"/>
      <c r="U22" s="17"/>
      <c r="V22" s="58"/>
      <c r="W22" s="13"/>
      <c r="X22" s="11"/>
      <c r="Y22" s="12"/>
    </row>
    <row r="23" spans="1:25" ht="15">
      <c r="A23" s="1" t="s">
        <v>21</v>
      </c>
      <c r="B23" s="4" t="s">
        <v>12</v>
      </c>
      <c r="C23" s="4" t="s">
        <v>106</v>
      </c>
      <c r="D23" s="4">
        <v>50</v>
      </c>
      <c r="E23" s="9"/>
      <c r="F23" s="4" t="s">
        <v>10</v>
      </c>
      <c r="G23" s="4" t="s">
        <v>107</v>
      </c>
      <c r="H23" s="4">
        <v>50</v>
      </c>
      <c r="I23" s="13"/>
      <c r="J23" s="4" t="s">
        <v>7</v>
      </c>
      <c r="K23" s="4">
        <v>167</v>
      </c>
      <c r="L23" s="4">
        <v>49.3</v>
      </c>
      <c r="M23" s="13"/>
      <c r="N23" s="4" t="s">
        <v>8</v>
      </c>
      <c r="O23" s="4" t="s">
        <v>109</v>
      </c>
      <c r="P23" s="7">
        <v>50</v>
      </c>
      <c r="Q23" s="13"/>
      <c r="R23" s="4" t="s">
        <v>78</v>
      </c>
      <c r="S23" s="4">
        <v>191</v>
      </c>
      <c r="T23" s="4">
        <v>49.2</v>
      </c>
      <c r="U23" s="13"/>
      <c r="V23" s="58"/>
      <c r="W23" s="13"/>
      <c r="X23" s="11"/>
      <c r="Y23" s="12"/>
    </row>
    <row r="24" spans="1:25" ht="15">
      <c r="A24" s="1"/>
      <c r="B24" s="4" t="s">
        <v>9</v>
      </c>
      <c r="C24" s="4">
        <v>175</v>
      </c>
      <c r="D24" s="4">
        <v>45.1</v>
      </c>
      <c r="E24" s="9"/>
      <c r="F24" s="4" t="s">
        <v>15</v>
      </c>
      <c r="G24" s="4">
        <v>229</v>
      </c>
      <c r="H24" s="4">
        <v>48</v>
      </c>
      <c r="I24" s="13"/>
      <c r="J24" s="4" t="s">
        <v>17</v>
      </c>
      <c r="K24" s="4" t="s">
        <v>108</v>
      </c>
      <c r="L24" s="4">
        <v>39.299999999999997</v>
      </c>
      <c r="M24" s="13"/>
      <c r="N24" s="4" t="s">
        <v>85</v>
      </c>
      <c r="O24" s="4">
        <v>230</v>
      </c>
      <c r="P24" s="4">
        <v>48.5</v>
      </c>
      <c r="Q24" s="17"/>
      <c r="R24" s="4" t="s">
        <v>20</v>
      </c>
      <c r="S24" s="4">
        <v>190</v>
      </c>
      <c r="T24" s="4">
        <v>50</v>
      </c>
      <c r="U24" s="17"/>
      <c r="V24" s="59"/>
      <c r="W24" s="48"/>
      <c r="X24" s="11"/>
      <c r="Y24" s="12"/>
    </row>
    <row r="25" spans="1:25" ht="15">
      <c r="A25" s="1"/>
      <c r="B25" s="4"/>
      <c r="C25" s="20">
        <v>408</v>
      </c>
      <c r="D25" s="2">
        <v>95.1</v>
      </c>
      <c r="E25" s="9"/>
      <c r="F25" s="10"/>
      <c r="G25" s="43">
        <v>466</v>
      </c>
      <c r="H25" s="2">
        <v>98</v>
      </c>
      <c r="I25" s="13"/>
      <c r="J25" s="10"/>
      <c r="K25" s="43">
        <v>335</v>
      </c>
      <c r="L25" s="2">
        <v>89</v>
      </c>
      <c r="M25" s="13"/>
      <c r="N25" s="10"/>
      <c r="O25" s="20">
        <v>465</v>
      </c>
      <c r="P25" s="2">
        <v>98.5</v>
      </c>
      <c r="Q25" s="18"/>
      <c r="R25" s="4"/>
      <c r="S25" s="43">
        <v>381</v>
      </c>
      <c r="T25" s="13">
        <v>99.2</v>
      </c>
      <c r="U25" s="18"/>
      <c r="V25" s="43">
        <f>C25+G25+K25+O25+S25</f>
        <v>2055</v>
      </c>
      <c r="W25" s="57">
        <v>480.2</v>
      </c>
      <c r="X25" s="11">
        <f>V25/W25</f>
        <v>4.2794668887963345</v>
      </c>
      <c r="Y25" s="12"/>
    </row>
    <row r="26" spans="1:25" ht="15">
      <c r="A26" s="1"/>
      <c r="B26" s="4"/>
      <c r="C26" s="4"/>
      <c r="D26" s="10"/>
      <c r="E26" s="9"/>
      <c r="F26" s="10"/>
      <c r="G26" s="10"/>
      <c r="H26" s="10"/>
      <c r="I26" s="13"/>
      <c r="J26" s="10"/>
      <c r="K26" s="10"/>
      <c r="L26" s="10"/>
      <c r="M26" s="13"/>
      <c r="N26" s="10"/>
      <c r="O26" s="10"/>
      <c r="P26" s="10"/>
      <c r="Q26" s="18"/>
      <c r="R26" s="4"/>
      <c r="S26" s="16"/>
      <c r="T26" s="16"/>
      <c r="U26" s="18"/>
      <c r="V26" s="59"/>
      <c r="W26" s="57"/>
      <c r="X26" s="11"/>
      <c r="Y26" s="12"/>
    </row>
    <row r="27" spans="1:25" ht="15">
      <c r="A27" s="1" t="s">
        <v>22</v>
      </c>
      <c r="B27" s="4" t="s">
        <v>12</v>
      </c>
      <c r="C27" s="4">
        <v>237</v>
      </c>
      <c r="D27" s="4">
        <v>49.4</v>
      </c>
      <c r="E27" s="9"/>
      <c r="F27" s="81" t="s">
        <v>7</v>
      </c>
      <c r="G27" s="81" t="s">
        <v>110</v>
      </c>
      <c r="H27" s="81">
        <v>50</v>
      </c>
      <c r="I27" s="82">
        <v>1</v>
      </c>
      <c r="J27" s="4" t="s">
        <v>17</v>
      </c>
      <c r="K27" s="4">
        <v>147</v>
      </c>
      <c r="L27" s="4">
        <v>46.4</v>
      </c>
      <c r="M27" s="13"/>
      <c r="N27" s="4" t="s">
        <v>20</v>
      </c>
      <c r="O27" s="4">
        <v>181</v>
      </c>
      <c r="P27" s="7">
        <v>48.1</v>
      </c>
      <c r="Q27" s="17"/>
      <c r="R27" s="22" t="s">
        <v>78</v>
      </c>
      <c r="S27" s="22" t="s">
        <v>112</v>
      </c>
      <c r="T27" s="22">
        <v>50</v>
      </c>
      <c r="U27" s="17"/>
      <c r="V27" s="60"/>
      <c r="W27" s="57"/>
      <c r="X27" s="11"/>
      <c r="Y27" s="12"/>
    </row>
    <row r="28" spans="1:25" ht="15">
      <c r="A28" s="1"/>
      <c r="B28" s="4" t="s">
        <v>85</v>
      </c>
      <c r="C28" s="4">
        <v>166</v>
      </c>
      <c r="D28" s="4">
        <v>45.2</v>
      </c>
      <c r="E28" s="9"/>
      <c r="F28" s="4" t="s">
        <v>8</v>
      </c>
      <c r="G28" s="4">
        <v>248</v>
      </c>
      <c r="H28" s="4">
        <v>45.4</v>
      </c>
      <c r="I28" s="13"/>
      <c r="J28" s="4" t="s">
        <v>15</v>
      </c>
      <c r="K28" s="4" t="s">
        <v>111</v>
      </c>
      <c r="L28" s="4">
        <v>30.5</v>
      </c>
      <c r="M28" s="13"/>
      <c r="N28" s="4" t="s">
        <v>9</v>
      </c>
      <c r="O28" s="4">
        <v>128</v>
      </c>
      <c r="P28" s="22">
        <v>38.4</v>
      </c>
      <c r="Q28" s="17"/>
      <c r="R28" s="22" t="s">
        <v>10</v>
      </c>
      <c r="S28" s="22">
        <v>158</v>
      </c>
      <c r="T28" s="22">
        <v>47.5</v>
      </c>
      <c r="U28" s="17"/>
      <c r="V28" s="60"/>
      <c r="W28" s="57"/>
      <c r="X28" s="11"/>
      <c r="Y28" s="12"/>
    </row>
    <row r="29" spans="1:25" ht="15">
      <c r="A29" s="1"/>
      <c r="B29" s="4"/>
      <c r="C29" s="43">
        <v>403</v>
      </c>
      <c r="D29" s="2">
        <v>95</v>
      </c>
      <c r="E29" s="9"/>
      <c r="F29" s="10"/>
      <c r="G29" s="43">
        <v>552</v>
      </c>
      <c r="H29" s="2">
        <v>95.4</v>
      </c>
      <c r="I29" s="13"/>
      <c r="J29" s="10"/>
      <c r="K29" s="43">
        <v>295</v>
      </c>
      <c r="L29" s="2">
        <v>77.3</v>
      </c>
      <c r="M29" s="13"/>
      <c r="N29" s="23"/>
      <c r="O29" s="43">
        <v>309</v>
      </c>
      <c r="P29" s="13">
        <v>86.5</v>
      </c>
      <c r="Q29" s="17"/>
      <c r="R29" s="65"/>
      <c r="S29" s="67">
        <v>373</v>
      </c>
      <c r="T29" s="66">
        <v>97.5</v>
      </c>
      <c r="U29" s="17"/>
      <c r="V29" s="43">
        <v>1932</v>
      </c>
      <c r="W29" s="57">
        <v>452.5</v>
      </c>
      <c r="X29" s="11">
        <f>V29/W29</f>
        <v>4.2696132596685086</v>
      </c>
      <c r="Y29" s="12"/>
    </row>
    <row r="30" spans="1:25" ht="15">
      <c r="A30" s="1"/>
      <c r="B30" s="4"/>
      <c r="C30" s="4"/>
      <c r="D30" s="10"/>
      <c r="E30" s="9"/>
      <c r="F30" s="10"/>
      <c r="G30" s="10"/>
      <c r="H30" s="10"/>
      <c r="I30" s="13"/>
      <c r="J30" s="10"/>
      <c r="K30" s="10"/>
      <c r="L30" s="10"/>
      <c r="M30" s="13"/>
      <c r="N30" s="10"/>
      <c r="O30" s="10"/>
      <c r="P30" s="10"/>
      <c r="Q30" s="24"/>
      <c r="R30" s="22"/>
      <c r="S30" s="22"/>
      <c r="T30" s="22"/>
      <c r="U30" s="24"/>
      <c r="V30" s="60"/>
      <c r="W30" s="57"/>
      <c r="X30" s="11"/>
      <c r="Y30" s="12"/>
    </row>
    <row r="31" spans="1:25" ht="15">
      <c r="A31" s="1" t="s">
        <v>23</v>
      </c>
      <c r="B31" s="4" t="s">
        <v>7</v>
      </c>
      <c r="C31" s="4" t="s">
        <v>113</v>
      </c>
      <c r="D31" s="4">
        <v>50</v>
      </c>
      <c r="E31" s="9"/>
      <c r="F31" s="4" t="s">
        <v>85</v>
      </c>
      <c r="G31" s="4" t="s">
        <v>114</v>
      </c>
      <c r="H31" s="4">
        <v>50</v>
      </c>
      <c r="I31" s="13"/>
      <c r="J31" s="4" t="s">
        <v>12</v>
      </c>
      <c r="K31" s="4">
        <v>210</v>
      </c>
      <c r="L31" s="4">
        <v>48.3</v>
      </c>
      <c r="M31" s="13"/>
      <c r="N31" s="4" t="s">
        <v>10</v>
      </c>
      <c r="O31" s="4">
        <v>173</v>
      </c>
      <c r="P31" s="4">
        <v>44.2</v>
      </c>
      <c r="Q31" s="24"/>
      <c r="R31" s="22" t="s">
        <v>78</v>
      </c>
      <c r="S31" s="22" t="s">
        <v>117</v>
      </c>
      <c r="T31" s="22">
        <v>50</v>
      </c>
      <c r="U31" s="24"/>
      <c r="V31" s="60"/>
      <c r="W31" s="57"/>
      <c r="X31" s="11"/>
      <c r="Y31" s="12"/>
    </row>
    <row r="32" spans="1:25" ht="15">
      <c r="A32" s="1"/>
      <c r="B32" s="4" t="s">
        <v>15</v>
      </c>
      <c r="C32" s="4">
        <v>213</v>
      </c>
      <c r="D32" s="4">
        <v>48.5</v>
      </c>
      <c r="E32" s="9"/>
      <c r="F32" s="4" t="s">
        <v>20</v>
      </c>
      <c r="G32" s="4" t="s">
        <v>115</v>
      </c>
      <c r="H32" s="4">
        <v>39.5</v>
      </c>
      <c r="I32" s="13"/>
      <c r="J32" s="4" t="s">
        <v>8</v>
      </c>
      <c r="K32" s="4">
        <v>150</v>
      </c>
      <c r="L32" s="4">
        <v>36</v>
      </c>
      <c r="M32" s="13"/>
      <c r="N32" s="4" t="s">
        <v>9</v>
      </c>
      <c r="O32" s="4" t="s">
        <v>116</v>
      </c>
      <c r="P32" s="4">
        <v>39.200000000000003</v>
      </c>
      <c r="Q32" s="17"/>
      <c r="R32" s="22" t="s">
        <v>17</v>
      </c>
      <c r="S32" s="22">
        <v>71</v>
      </c>
      <c r="T32" s="22">
        <v>24.5</v>
      </c>
      <c r="U32" s="17"/>
      <c r="V32" s="60"/>
      <c r="W32" s="62"/>
      <c r="X32" s="11"/>
      <c r="Y32" s="12"/>
    </row>
    <row r="33" spans="1:25" ht="15">
      <c r="A33" s="1"/>
      <c r="B33" s="4"/>
      <c r="C33" s="43">
        <v>436</v>
      </c>
      <c r="D33" s="10">
        <v>98.5</v>
      </c>
      <c r="E33" s="9"/>
      <c r="F33" s="10"/>
      <c r="G33" s="43">
        <v>386</v>
      </c>
      <c r="H33" s="10">
        <v>89.5</v>
      </c>
      <c r="I33" s="13"/>
      <c r="J33" s="10"/>
      <c r="K33" s="43">
        <v>360</v>
      </c>
      <c r="L33" s="10">
        <v>84.3</v>
      </c>
      <c r="M33" s="13"/>
      <c r="N33" s="10"/>
      <c r="O33" s="43">
        <v>351</v>
      </c>
      <c r="P33" s="2">
        <v>83.4</v>
      </c>
      <c r="Q33" s="18"/>
      <c r="R33" s="4"/>
      <c r="S33" s="43">
        <v>303</v>
      </c>
      <c r="T33" s="13">
        <v>74.5</v>
      </c>
      <c r="U33" s="18"/>
      <c r="V33" s="43">
        <v>1836</v>
      </c>
      <c r="W33" s="57">
        <v>431.4</v>
      </c>
      <c r="X33" s="11">
        <f>V33/W33</f>
        <v>4.2559109874826149</v>
      </c>
      <c r="Y33" s="12"/>
    </row>
    <row r="34" spans="1:25" ht="15">
      <c r="A34" s="1"/>
      <c r="B34" s="4"/>
      <c r="C34" s="4"/>
      <c r="D34" s="10"/>
      <c r="E34" s="9"/>
      <c r="F34" s="10"/>
      <c r="G34" s="25"/>
      <c r="H34" s="10"/>
      <c r="I34" s="13"/>
      <c r="J34" s="10"/>
      <c r="K34" s="25"/>
      <c r="L34" s="10"/>
      <c r="M34" s="13"/>
      <c r="N34" s="10"/>
      <c r="O34" s="25"/>
      <c r="P34" s="10"/>
      <c r="Q34" s="6"/>
      <c r="R34" s="4"/>
      <c r="S34" s="4"/>
      <c r="T34" s="4"/>
      <c r="U34" s="6"/>
      <c r="V34" s="43"/>
      <c r="W34" s="57"/>
      <c r="X34" s="11"/>
      <c r="Y34" s="12"/>
    </row>
    <row r="35" spans="1:25" ht="15">
      <c r="A35" s="1" t="s">
        <v>24</v>
      </c>
      <c r="B35" s="4" t="s">
        <v>7</v>
      </c>
      <c r="C35" s="4" t="s">
        <v>118</v>
      </c>
      <c r="D35" s="4">
        <v>50</v>
      </c>
      <c r="E35" s="9"/>
      <c r="F35" s="4" t="s">
        <v>78</v>
      </c>
      <c r="G35" s="4" t="s">
        <v>120</v>
      </c>
      <c r="H35" s="4">
        <v>50</v>
      </c>
      <c r="I35" s="13"/>
      <c r="J35" s="4"/>
      <c r="K35" s="4"/>
      <c r="L35" s="4"/>
      <c r="M35" s="13"/>
      <c r="N35" s="4"/>
      <c r="O35" s="4"/>
      <c r="P35" s="4"/>
      <c r="R35" s="22"/>
      <c r="S35" s="22"/>
      <c r="T35" s="22"/>
      <c r="V35" s="60"/>
      <c r="W35" s="63"/>
      <c r="X35" s="26"/>
      <c r="Y35" s="12"/>
    </row>
    <row r="36" spans="1:25" ht="15">
      <c r="A36" s="1"/>
      <c r="B36" s="4" t="s">
        <v>20</v>
      </c>
      <c r="C36" s="4" t="s">
        <v>119</v>
      </c>
      <c r="D36" s="4">
        <v>48.4</v>
      </c>
      <c r="E36" s="9"/>
      <c r="F36" s="4" t="s">
        <v>12</v>
      </c>
      <c r="G36" s="4">
        <v>175</v>
      </c>
      <c r="H36" s="4">
        <v>48.1</v>
      </c>
      <c r="I36" s="13"/>
      <c r="J36" s="4"/>
      <c r="K36" s="4"/>
      <c r="L36" s="4"/>
      <c r="M36" s="13"/>
      <c r="N36" s="4"/>
      <c r="O36" s="4"/>
      <c r="P36" s="4"/>
      <c r="R36" s="22"/>
      <c r="S36" s="22"/>
      <c r="T36" s="22"/>
      <c r="V36" s="60"/>
      <c r="W36" s="63"/>
      <c r="X36" s="26"/>
      <c r="Y36" s="12"/>
    </row>
    <row r="37" spans="1:25">
      <c r="A37" s="1"/>
      <c r="B37" s="4"/>
      <c r="C37" s="43">
        <v>448</v>
      </c>
      <c r="D37" s="2">
        <v>98.4</v>
      </c>
      <c r="E37" s="13"/>
      <c r="F37" s="21"/>
      <c r="G37" s="43">
        <v>390</v>
      </c>
      <c r="H37" s="2">
        <v>98.1</v>
      </c>
      <c r="I37" s="13"/>
      <c r="J37" s="4"/>
      <c r="K37" s="4"/>
      <c r="L37" s="4"/>
      <c r="M37" s="13"/>
      <c r="N37" s="4"/>
      <c r="O37" s="4"/>
      <c r="P37" s="4"/>
      <c r="R37" s="22"/>
      <c r="S37" s="22"/>
      <c r="T37" s="22"/>
      <c r="V37" s="61">
        <v>838</v>
      </c>
      <c r="W37" s="64">
        <v>196.5</v>
      </c>
      <c r="X37" s="11">
        <f>V37/W37</f>
        <v>4.2646310432569976</v>
      </c>
      <c r="Y37" s="12"/>
    </row>
    <row r="38" spans="1:25" ht="15">
      <c r="A38" s="1"/>
      <c r="B38" s="4"/>
      <c r="C38" s="4"/>
      <c r="D38" s="2"/>
      <c r="E38" s="9"/>
      <c r="F38" s="4"/>
      <c r="G38" s="4"/>
      <c r="H38" s="2"/>
      <c r="I38" s="15"/>
      <c r="J38" s="4"/>
      <c r="K38" s="4"/>
      <c r="L38" s="4"/>
      <c r="M38" s="13"/>
      <c r="N38" s="4"/>
      <c r="O38" s="4"/>
      <c r="P38" s="4"/>
      <c r="R38" s="22"/>
      <c r="S38" s="22"/>
      <c r="T38" s="22"/>
      <c r="V38" s="61"/>
      <c r="W38" s="64"/>
      <c r="X38" s="27"/>
      <c r="Y38" s="12"/>
    </row>
    <row r="39" spans="1:25" ht="15">
      <c r="A39" s="1" t="s">
        <v>25</v>
      </c>
      <c r="B39" s="4" t="s">
        <v>78</v>
      </c>
      <c r="C39" s="4" t="s">
        <v>121</v>
      </c>
      <c r="D39" s="4">
        <v>50</v>
      </c>
      <c r="E39" s="28"/>
      <c r="F39" s="21"/>
      <c r="G39" s="16"/>
      <c r="H39" s="16"/>
      <c r="I39" s="14"/>
      <c r="J39" s="16"/>
      <c r="K39" s="16"/>
      <c r="L39" s="16"/>
      <c r="M39" s="14"/>
      <c r="N39" s="16"/>
      <c r="O39" s="16"/>
      <c r="P39" s="16"/>
      <c r="R39" s="22"/>
      <c r="S39" s="22"/>
      <c r="T39" s="22"/>
      <c r="V39" s="60"/>
      <c r="W39" s="57"/>
      <c r="X39" s="26"/>
      <c r="Y39" s="12"/>
    </row>
    <row r="40" spans="1:25" ht="15">
      <c r="B40" s="4" t="s">
        <v>20</v>
      </c>
      <c r="C40" s="4" t="s">
        <v>122</v>
      </c>
      <c r="D40" s="4">
        <v>35.1</v>
      </c>
      <c r="E40" s="28"/>
      <c r="F40" s="16"/>
      <c r="G40" s="16"/>
      <c r="H40" s="16"/>
      <c r="I40" s="16"/>
      <c r="J40" s="16"/>
      <c r="K40" s="16"/>
      <c r="L40" s="16"/>
      <c r="M40" s="14"/>
      <c r="N40" s="16"/>
      <c r="O40" s="16"/>
      <c r="P40" s="16"/>
      <c r="R40" s="22"/>
      <c r="S40" s="22"/>
      <c r="T40" s="22"/>
      <c r="V40" s="60"/>
      <c r="W40" s="13"/>
      <c r="X40" s="26"/>
      <c r="Y40" s="12"/>
    </row>
    <row r="41" spans="1:25" ht="15">
      <c r="B41" s="4"/>
      <c r="C41" s="75">
        <v>337</v>
      </c>
      <c r="D41" s="2">
        <v>85.1</v>
      </c>
      <c r="E41" s="28"/>
      <c r="F41" s="16"/>
      <c r="G41" s="16"/>
      <c r="H41" s="10"/>
      <c r="I41" s="16"/>
      <c r="J41" s="16"/>
      <c r="K41" s="16"/>
      <c r="L41" s="10"/>
      <c r="M41" s="14"/>
      <c r="N41" s="16"/>
      <c r="O41" s="16"/>
      <c r="P41" s="10"/>
      <c r="R41" s="22"/>
      <c r="S41" s="22"/>
      <c r="T41" s="22"/>
      <c r="V41" s="43">
        <v>337</v>
      </c>
      <c r="W41" s="13">
        <v>85.1</v>
      </c>
      <c r="X41" s="11">
        <f>V41/W41</f>
        <v>3.9600470035252648</v>
      </c>
    </row>
    <row r="42" spans="1:25" ht="15">
      <c r="B42" s="4"/>
      <c r="C42" s="4"/>
      <c r="D42" s="10"/>
      <c r="E42" s="28"/>
      <c r="F42" s="16"/>
      <c r="G42" s="16"/>
      <c r="H42" s="10"/>
      <c r="I42" s="16"/>
      <c r="J42" s="16"/>
      <c r="K42" s="16"/>
      <c r="L42" s="10"/>
      <c r="M42" s="14"/>
      <c r="N42" s="16"/>
      <c r="O42" s="16"/>
      <c r="P42" s="10"/>
      <c r="R42" s="22"/>
      <c r="S42" s="22"/>
      <c r="T42" s="22"/>
      <c r="V42" s="56"/>
      <c r="W42" s="13"/>
      <c r="X42" s="11"/>
    </row>
    <row r="43" spans="1:25">
      <c r="A43" s="1" t="s">
        <v>26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4"/>
      <c r="N43" s="16"/>
      <c r="O43" s="16"/>
      <c r="P43" s="16"/>
      <c r="R43" s="7"/>
      <c r="S43" s="7"/>
      <c r="T43" s="7"/>
      <c r="V43" s="60"/>
      <c r="W43" s="13"/>
      <c r="X43" s="29"/>
    </row>
    <row r="44" spans="1:25">
      <c r="A44" s="1"/>
      <c r="B44" s="15" t="s">
        <v>27</v>
      </c>
      <c r="C44" s="15" t="s">
        <v>28</v>
      </c>
      <c r="D44" s="15" t="s">
        <v>29</v>
      </c>
      <c r="E44" s="15" t="s">
        <v>30</v>
      </c>
      <c r="F44" s="30">
        <v>2</v>
      </c>
      <c r="G44" s="30">
        <v>1</v>
      </c>
      <c r="H44" s="15" t="s">
        <v>2</v>
      </c>
      <c r="I44" s="30"/>
      <c r="J44" s="30" t="s">
        <v>4</v>
      </c>
      <c r="K44" s="15" t="s">
        <v>5</v>
      </c>
      <c r="M44" s="14"/>
      <c r="N44" s="14"/>
      <c r="R44" s="7"/>
      <c r="S44" s="7"/>
      <c r="T44" s="7"/>
      <c r="W44" s="13"/>
      <c r="X44" s="29"/>
    </row>
    <row r="45" spans="1:25">
      <c r="A45" s="1" t="s">
        <v>6</v>
      </c>
      <c r="B45" s="4">
        <v>2</v>
      </c>
      <c r="C45" s="4">
        <v>0</v>
      </c>
      <c r="D45" s="4">
        <v>10</v>
      </c>
      <c r="E45" s="47">
        <v>0</v>
      </c>
      <c r="F45" s="31">
        <f>B45/D45*(100)</f>
        <v>20</v>
      </c>
      <c r="G45" s="31">
        <f>C45/D45*(100)</f>
        <v>0</v>
      </c>
      <c r="H45" s="32">
        <v>434.2</v>
      </c>
      <c r="I45" s="31"/>
      <c r="J45" s="33">
        <v>1489</v>
      </c>
      <c r="K45" s="31">
        <f>J45/H45</f>
        <v>3.4292952556425611</v>
      </c>
      <c r="L45" s="16"/>
      <c r="M45" s="16"/>
      <c r="N45" s="16"/>
      <c r="O45" s="33"/>
      <c r="P45" s="31" t="s">
        <v>31</v>
      </c>
      <c r="R45" s="7"/>
      <c r="S45" s="7"/>
      <c r="T45" s="7"/>
      <c r="X45" s="16" t="s">
        <v>32</v>
      </c>
      <c r="Y45" s="16"/>
    </row>
    <row r="46" spans="1:25">
      <c r="A46" s="1" t="s">
        <v>13</v>
      </c>
      <c r="E46" s="50"/>
      <c r="L46" s="4" t="s">
        <v>88</v>
      </c>
      <c r="M46" s="16"/>
      <c r="N46" s="16"/>
      <c r="O46" s="16" t="s">
        <v>33</v>
      </c>
      <c r="P46" s="31">
        <v>26.67</v>
      </c>
      <c r="W46" s="16" t="s">
        <v>33</v>
      </c>
      <c r="X46" s="4">
        <v>6.67</v>
      </c>
      <c r="Y46" s="16"/>
    </row>
    <row r="47" spans="1:25">
      <c r="A47" s="1" t="s">
        <v>14</v>
      </c>
      <c r="B47" s="45">
        <v>2</v>
      </c>
      <c r="C47" s="45">
        <v>1</v>
      </c>
      <c r="D47" s="45">
        <v>10</v>
      </c>
      <c r="E47" s="83">
        <v>1</v>
      </c>
      <c r="F47" s="31">
        <f t="shared" ref="F47" si="0">B47/D47*(100)</f>
        <v>20</v>
      </c>
      <c r="G47" s="31">
        <f t="shared" ref="G47" si="1">C47/D47*(100)</f>
        <v>10</v>
      </c>
      <c r="H47" s="32">
        <v>426.2</v>
      </c>
      <c r="I47" s="34"/>
      <c r="J47" s="33">
        <v>1576</v>
      </c>
      <c r="K47" s="31">
        <f>J47/H47</f>
        <v>3.697794462693571</v>
      </c>
      <c r="O47" s="16" t="s">
        <v>34</v>
      </c>
      <c r="P47" s="31">
        <v>27.5</v>
      </c>
      <c r="W47" s="16" t="s">
        <v>34</v>
      </c>
      <c r="X47" s="31">
        <v>5</v>
      </c>
    </row>
    <row r="48" spans="1:25">
      <c r="A48" s="1" t="s">
        <v>16</v>
      </c>
      <c r="B48" s="4">
        <v>1</v>
      </c>
      <c r="C48" s="4">
        <v>1</v>
      </c>
      <c r="D48" s="4">
        <v>4</v>
      </c>
      <c r="E48" s="47">
        <v>1</v>
      </c>
      <c r="F48" s="31">
        <f t="shared" ref="F48:F55" si="2">B48/D48*(100)</f>
        <v>25</v>
      </c>
      <c r="G48" s="31">
        <f t="shared" ref="G48:G55" si="3">C48/D48*(100)</f>
        <v>25</v>
      </c>
      <c r="H48" s="32">
        <v>157.19999999999999</v>
      </c>
      <c r="I48" s="34"/>
      <c r="J48" s="33">
        <v>525</v>
      </c>
      <c r="K48" s="31">
        <f t="shared" ref="K48:K56" si="4">J48/H48</f>
        <v>3.3396946564885499</v>
      </c>
      <c r="O48" s="16" t="s">
        <v>35</v>
      </c>
      <c r="P48" s="31">
        <v>27.777777777777779</v>
      </c>
      <c r="W48" s="16" t="s">
        <v>35</v>
      </c>
      <c r="X48" s="31">
        <v>5.5555555555555554</v>
      </c>
    </row>
    <row r="49" spans="1:24">
      <c r="A49" s="1" t="s">
        <v>18</v>
      </c>
      <c r="B49" s="4">
        <v>2</v>
      </c>
      <c r="C49" s="4">
        <v>0</v>
      </c>
      <c r="D49" s="4">
        <v>10</v>
      </c>
      <c r="E49" s="47">
        <v>0</v>
      </c>
      <c r="F49" s="31">
        <f t="shared" si="2"/>
        <v>20</v>
      </c>
      <c r="G49" s="31">
        <f t="shared" si="3"/>
        <v>0</v>
      </c>
      <c r="H49" s="32">
        <v>446.4</v>
      </c>
      <c r="I49" s="34"/>
      <c r="J49" s="33">
        <v>1680</v>
      </c>
      <c r="K49" s="31">
        <f t="shared" si="4"/>
        <v>3.763440860215054</v>
      </c>
      <c r="O49" s="16" t="s">
        <v>36</v>
      </c>
      <c r="P49" s="31">
        <v>31.666666666666664</v>
      </c>
      <c r="W49" s="16" t="s">
        <v>36</v>
      </c>
      <c r="X49" s="31">
        <v>0</v>
      </c>
    </row>
    <row r="50" spans="1:24">
      <c r="A50" s="1" t="s">
        <v>19</v>
      </c>
      <c r="B50" s="4">
        <v>3</v>
      </c>
      <c r="C50" s="4">
        <v>0</v>
      </c>
      <c r="D50" s="4">
        <v>10</v>
      </c>
      <c r="E50" s="84">
        <v>1</v>
      </c>
      <c r="F50" s="31">
        <f t="shared" si="2"/>
        <v>30</v>
      </c>
      <c r="G50" s="31">
        <f t="shared" si="3"/>
        <v>0</v>
      </c>
      <c r="H50" s="32">
        <v>467.1</v>
      </c>
      <c r="I50" s="34"/>
      <c r="J50" s="33">
        <v>1711</v>
      </c>
      <c r="K50" s="31">
        <f t="shared" si="4"/>
        <v>3.6630271890387496</v>
      </c>
      <c r="O50" s="16" t="s">
        <v>37</v>
      </c>
      <c r="P50" s="31">
        <v>32.857142857142854</v>
      </c>
      <c r="W50" s="16" t="s">
        <v>37</v>
      </c>
      <c r="X50" s="31">
        <v>2.8571428571428572</v>
      </c>
    </row>
    <row r="51" spans="1:24">
      <c r="A51" s="1" t="s">
        <v>21</v>
      </c>
      <c r="B51" s="4">
        <v>5</v>
      </c>
      <c r="C51" s="4">
        <v>0</v>
      </c>
      <c r="D51" s="4">
        <v>10</v>
      </c>
      <c r="E51" s="47">
        <v>0</v>
      </c>
      <c r="F51" s="31">
        <f t="shared" si="2"/>
        <v>50</v>
      </c>
      <c r="G51" s="31">
        <f t="shared" si="3"/>
        <v>0</v>
      </c>
      <c r="H51" s="32">
        <v>480.2</v>
      </c>
      <c r="I51" s="34"/>
      <c r="J51" s="33">
        <v>2055</v>
      </c>
      <c r="K51" s="31">
        <f t="shared" si="4"/>
        <v>4.2794668887963345</v>
      </c>
      <c r="O51" s="16" t="s">
        <v>38</v>
      </c>
      <c r="P51" s="31">
        <v>33.75</v>
      </c>
      <c r="W51" s="16" t="s">
        <v>38</v>
      </c>
      <c r="X51" s="31">
        <v>5</v>
      </c>
    </row>
    <row r="52" spans="1:24">
      <c r="A52" s="1" t="s">
        <v>22</v>
      </c>
      <c r="B52" s="4">
        <v>4</v>
      </c>
      <c r="C52" s="4">
        <v>0</v>
      </c>
      <c r="D52" s="4">
        <v>10</v>
      </c>
      <c r="E52" s="47">
        <v>1</v>
      </c>
      <c r="F52" s="31">
        <f t="shared" si="2"/>
        <v>40</v>
      </c>
      <c r="G52" s="31">
        <f t="shared" si="3"/>
        <v>0</v>
      </c>
      <c r="H52" s="32">
        <v>452.5</v>
      </c>
      <c r="I52" s="34"/>
      <c r="J52" s="33">
        <v>1932</v>
      </c>
      <c r="K52" s="31">
        <f t="shared" si="4"/>
        <v>4.2696132596685086</v>
      </c>
      <c r="O52" s="16" t="s">
        <v>39</v>
      </c>
      <c r="P52" s="31">
        <v>36.25</v>
      </c>
      <c r="W52" s="16" t="s">
        <v>39</v>
      </c>
      <c r="X52" s="31">
        <v>8.75</v>
      </c>
    </row>
    <row r="53" spans="1:24">
      <c r="A53" s="1" t="s">
        <v>23</v>
      </c>
      <c r="B53" s="4">
        <v>4</v>
      </c>
      <c r="C53" s="4">
        <v>1</v>
      </c>
      <c r="D53" s="4">
        <v>10</v>
      </c>
      <c r="E53" s="47">
        <v>0</v>
      </c>
      <c r="F53" s="31">
        <f t="shared" si="2"/>
        <v>40</v>
      </c>
      <c r="G53" s="31">
        <f t="shared" si="3"/>
        <v>10</v>
      </c>
      <c r="H53" s="32">
        <v>431.4</v>
      </c>
      <c r="I53" s="34"/>
      <c r="J53" s="33">
        <v>1836</v>
      </c>
      <c r="K53" s="31">
        <f t="shared" si="4"/>
        <v>4.2559109874826149</v>
      </c>
      <c r="L53" s="36"/>
      <c r="O53" s="16" t="s">
        <v>40</v>
      </c>
      <c r="P53" s="31">
        <v>30.76923076923077</v>
      </c>
      <c r="W53" s="16" t="s">
        <v>40</v>
      </c>
      <c r="X53" s="31">
        <v>11.538461538461538</v>
      </c>
    </row>
    <row r="54" spans="1:24">
      <c r="A54" s="1" t="s">
        <v>24</v>
      </c>
      <c r="B54" s="4">
        <v>3</v>
      </c>
      <c r="C54" s="4">
        <v>0</v>
      </c>
      <c r="D54" s="4">
        <v>4</v>
      </c>
      <c r="E54" s="47">
        <v>0</v>
      </c>
      <c r="F54" s="31">
        <f t="shared" si="2"/>
        <v>75</v>
      </c>
      <c r="G54" s="31">
        <f t="shared" si="3"/>
        <v>0</v>
      </c>
      <c r="H54" s="32">
        <v>196.5</v>
      </c>
      <c r="I54" s="34"/>
      <c r="J54" s="33">
        <v>838</v>
      </c>
      <c r="K54" s="31">
        <f t="shared" si="4"/>
        <v>4.2646310432569976</v>
      </c>
      <c r="O54" s="16" t="s">
        <v>41</v>
      </c>
      <c r="P54" s="31">
        <v>35</v>
      </c>
      <c r="W54" s="16" t="s">
        <v>41</v>
      </c>
      <c r="X54" s="31">
        <v>7.5</v>
      </c>
    </row>
    <row r="55" spans="1:24">
      <c r="A55" s="1" t="s">
        <v>25</v>
      </c>
      <c r="B55" s="4">
        <v>0</v>
      </c>
      <c r="C55" s="4">
        <v>0</v>
      </c>
      <c r="D55" s="4">
        <v>2</v>
      </c>
      <c r="E55" s="47">
        <v>0</v>
      </c>
      <c r="F55" s="31">
        <f t="shared" si="2"/>
        <v>0</v>
      </c>
      <c r="G55" s="31">
        <f t="shared" si="3"/>
        <v>0</v>
      </c>
      <c r="H55" s="32">
        <v>85.1</v>
      </c>
      <c r="I55" s="34"/>
      <c r="J55" s="33">
        <v>337</v>
      </c>
      <c r="K55" s="31">
        <f t="shared" si="4"/>
        <v>3.9600470035252648</v>
      </c>
      <c r="O55" s="16" t="s">
        <v>42</v>
      </c>
      <c r="P55" s="31">
        <v>26.666666666666668</v>
      </c>
      <c r="W55" s="16" t="s">
        <v>42</v>
      </c>
      <c r="X55" s="31">
        <v>4.4444444444444446</v>
      </c>
    </row>
    <row r="56" spans="1:24">
      <c r="A56" s="1" t="s">
        <v>43</v>
      </c>
      <c r="B56" s="15">
        <f>SUM(B45:B55)</f>
        <v>26</v>
      </c>
      <c r="C56" s="15">
        <f>SUM(C45:C55)</f>
        <v>3</v>
      </c>
      <c r="D56" s="15">
        <f>SUM(D45:D55)</f>
        <v>80</v>
      </c>
      <c r="E56" s="47">
        <f>SUM(E45:E55)</f>
        <v>4</v>
      </c>
      <c r="F56" s="35">
        <f>B56/D56*(100)</f>
        <v>32.5</v>
      </c>
      <c r="G56" s="35">
        <f>C56/D56*(100)</f>
        <v>3.75</v>
      </c>
      <c r="H56" s="36">
        <v>3569</v>
      </c>
      <c r="I56" s="34"/>
      <c r="J56" s="37">
        <f>SUM(J45:J55)</f>
        <v>13979</v>
      </c>
      <c r="K56" s="35">
        <f t="shared" si="4"/>
        <v>3.9167834127206502</v>
      </c>
      <c r="O56" s="16" t="s">
        <v>44</v>
      </c>
      <c r="P56" s="31">
        <v>30.76923076923077</v>
      </c>
      <c r="W56" s="16" t="s">
        <v>44</v>
      </c>
      <c r="X56" s="31">
        <v>3.8461538461538463</v>
      </c>
    </row>
    <row r="57" spans="1:24">
      <c r="A57" s="1"/>
      <c r="B57" s="15"/>
      <c r="C57" s="15"/>
      <c r="D57" s="15"/>
      <c r="E57" s="47"/>
      <c r="F57" s="35"/>
      <c r="G57" s="35"/>
      <c r="H57" s="37"/>
      <c r="I57" s="34"/>
      <c r="J57" s="37"/>
      <c r="K57" s="35"/>
      <c r="O57" s="16" t="s">
        <v>45</v>
      </c>
      <c r="P57" s="31">
        <v>16.666666666666664</v>
      </c>
      <c r="W57" s="16" t="s">
        <v>45</v>
      </c>
      <c r="X57" s="31">
        <v>12.121212121212121</v>
      </c>
    </row>
    <row r="58" spans="1:24">
      <c r="A58" s="1"/>
      <c r="B58" s="15" t="s">
        <v>27</v>
      </c>
      <c r="C58" s="15" t="s">
        <v>28</v>
      </c>
      <c r="D58" s="15" t="s">
        <v>29</v>
      </c>
      <c r="E58" s="47"/>
      <c r="F58" s="30">
        <v>2</v>
      </c>
      <c r="G58" s="30">
        <v>1</v>
      </c>
      <c r="H58" s="15"/>
      <c r="I58" s="34"/>
      <c r="K58" s="7" t="s">
        <v>5</v>
      </c>
      <c r="N58" s="33"/>
      <c r="O58" s="16" t="s">
        <v>46</v>
      </c>
      <c r="P58" s="31">
        <v>33.333333333333329</v>
      </c>
      <c r="W58" s="16" t="s">
        <v>46</v>
      </c>
      <c r="X58" s="31">
        <v>8.9743589743589745</v>
      </c>
    </row>
    <row r="59" spans="1:24">
      <c r="A59" s="46" t="s">
        <v>87</v>
      </c>
      <c r="B59" s="15">
        <v>26</v>
      </c>
      <c r="C59" s="15">
        <v>3</v>
      </c>
      <c r="D59" s="15">
        <v>80</v>
      </c>
      <c r="E59" s="47">
        <v>4</v>
      </c>
      <c r="F59" s="35">
        <f t="shared" ref="F59" si="5">B59/D59*(100)</f>
        <v>32.5</v>
      </c>
      <c r="G59" s="35">
        <f t="shared" ref="G59" si="6">C59/D59*(100)</f>
        <v>3.75</v>
      </c>
      <c r="H59" s="32">
        <v>3569</v>
      </c>
      <c r="I59" s="46"/>
      <c r="J59" s="33">
        <v>13979</v>
      </c>
      <c r="K59" s="31">
        <f t="shared" ref="K59" si="7">J59/H59</f>
        <v>3.9167834127206502</v>
      </c>
      <c r="N59" s="33"/>
      <c r="O59" s="16" t="s">
        <v>48</v>
      </c>
      <c r="P59" s="31">
        <v>23.4375</v>
      </c>
      <c r="W59" s="16" t="s">
        <v>48</v>
      </c>
      <c r="X59" s="31">
        <v>6.25</v>
      </c>
    </row>
    <row r="60" spans="1:24">
      <c r="A60" s="46" t="s">
        <v>47</v>
      </c>
      <c r="B60" s="15">
        <v>27</v>
      </c>
      <c r="C60" s="15">
        <v>2</v>
      </c>
      <c r="D60" s="15">
        <v>83</v>
      </c>
      <c r="E60" s="47"/>
      <c r="F60" s="35">
        <v>32.53</v>
      </c>
      <c r="G60" s="34" t="s">
        <v>97</v>
      </c>
      <c r="H60" s="4">
        <v>3681.2</v>
      </c>
      <c r="I60" s="46"/>
      <c r="J60" s="49">
        <v>14929</v>
      </c>
      <c r="K60" s="31">
        <f t="shared" ref="K60:K61" si="8">J60/H60</f>
        <v>4.0554710420515052</v>
      </c>
      <c r="N60" s="33"/>
      <c r="O60" s="16" t="s">
        <v>50</v>
      </c>
      <c r="P60" s="31">
        <v>38.095238095238095</v>
      </c>
      <c r="W60" s="16" t="s">
        <v>50</v>
      </c>
      <c r="X60" s="31">
        <v>7.9365079365079358</v>
      </c>
    </row>
    <row r="61" spans="1:24">
      <c r="A61" s="46" t="s">
        <v>49</v>
      </c>
      <c r="B61" s="68">
        <v>16</v>
      </c>
      <c r="C61" s="68">
        <v>2</v>
      </c>
      <c r="D61" s="68">
        <v>70</v>
      </c>
      <c r="E61" s="69">
        <f>SUM(E45:E58)</f>
        <v>8</v>
      </c>
      <c r="F61" s="19">
        <f>B61/D61*(100)</f>
        <v>22.857142857142858</v>
      </c>
      <c r="G61" s="19">
        <f>C61/D61*(100)</f>
        <v>2.8571428571428572</v>
      </c>
      <c r="H61" s="70">
        <v>3121.2</v>
      </c>
      <c r="I61" s="71"/>
      <c r="J61" s="72">
        <v>11283</v>
      </c>
      <c r="K61" s="73">
        <f t="shared" si="8"/>
        <v>3.6149557862360631</v>
      </c>
      <c r="L61" s="74"/>
      <c r="N61" s="33"/>
      <c r="O61" s="16" t="s">
        <v>60</v>
      </c>
      <c r="P61" s="31">
        <v>23.214285714285715</v>
      </c>
      <c r="W61" s="16" t="s">
        <v>60</v>
      </c>
      <c r="X61" s="31">
        <v>8.9285714285714288</v>
      </c>
    </row>
    <row r="62" spans="1:24">
      <c r="A62" s="46" t="s">
        <v>51</v>
      </c>
      <c r="B62" s="34" t="s">
        <v>52</v>
      </c>
      <c r="C62" s="34" t="s">
        <v>53</v>
      </c>
      <c r="D62" s="34" t="s">
        <v>54</v>
      </c>
      <c r="E62" s="51"/>
      <c r="F62" s="34" t="s">
        <v>55</v>
      </c>
      <c r="G62" s="34" t="s">
        <v>56</v>
      </c>
      <c r="H62" s="46" t="s">
        <v>57</v>
      </c>
      <c r="I62" s="46"/>
      <c r="J62" s="46" t="s">
        <v>58</v>
      </c>
      <c r="K62" s="46" t="s">
        <v>59</v>
      </c>
      <c r="O62" s="16" t="s">
        <v>67</v>
      </c>
      <c r="P62" s="31">
        <v>32.5</v>
      </c>
      <c r="W62" s="16" t="s">
        <v>67</v>
      </c>
      <c r="X62" s="31">
        <v>7.5</v>
      </c>
    </row>
    <row r="63" spans="1:24">
      <c r="A63" s="46" t="s">
        <v>61</v>
      </c>
      <c r="B63" s="34" t="s">
        <v>62</v>
      </c>
      <c r="C63" s="34" t="s">
        <v>63</v>
      </c>
      <c r="D63" s="34" t="s">
        <v>64</v>
      </c>
      <c r="E63" s="50"/>
      <c r="F63" s="34" t="s">
        <v>65</v>
      </c>
      <c r="G63" s="34" t="s">
        <v>66</v>
      </c>
      <c r="H63" s="4">
        <v>2986</v>
      </c>
      <c r="I63" s="46"/>
      <c r="J63" s="4">
        <v>12244</v>
      </c>
      <c r="K63" s="31">
        <v>4.0999999999999996</v>
      </c>
      <c r="O63" s="16" t="s">
        <v>71</v>
      </c>
      <c r="P63" s="31">
        <v>39.0625</v>
      </c>
      <c r="W63" s="16" t="s">
        <v>71</v>
      </c>
      <c r="X63" s="31">
        <v>6.25</v>
      </c>
    </row>
    <row r="64" spans="1:24">
      <c r="A64" s="46" t="s">
        <v>68</v>
      </c>
      <c r="B64" s="34" t="s">
        <v>52</v>
      </c>
      <c r="C64" s="34" t="s">
        <v>69</v>
      </c>
      <c r="D64" s="34" t="s">
        <v>70</v>
      </c>
      <c r="E64" s="52"/>
      <c r="F64" s="35">
        <f>B64/D64*(100)</f>
        <v>37.313432835820898</v>
      </c>
      <c r="G64" s="35">
        <f>C64/D64*(100)</f>
        <v>8.9552238805970141</v>
      </c>
      <c r="I64" s="34"/>
      <c r="K64" s="38"/>
      <c r="O64" s="16" t="s">
        <v>73</v>
      </c>
      <c r="P64" s="31">
        <v>23.684210526315788</v>
      </c>
      <c r="W64" s="16" t="s">
        <v>73</v>
      </c>
      <c r="X64" s="31">
        <v>1.3157894736842104</v>
      </c>
    </row>
    <row r="65" spans="1:24">
      <c r="A65" s="46" t="s">
        <v>72</v>
      </c>
      <c r="B65" s="15">
        <v>19</v>
      </c>
      <c r="C65" s="15">
        <v>3</v>
      </c>
      <c r="D65" s="15">
        <v>71</v>
      </c>
      <c r="E65" s="53"/>
      <c r="F65" s="35">
        <v>26.76</v>
      </c>
      <c r="G65" s="15">
        <v>4.2300000000000004</v>
      </c>
      <c r="I65" s="34"/>
      <c r="K65" s="38"/>
      <c r="O65" s="16" t="s">
        <v>74</v>
      </c>
      <c r="P65" s="31">
        <v>32.81</v>
      </c>
      <c r="W65" s="16" t="s">
        <v>74</v>
      </c>
      <c r="X65" s="31">
        <v>9.3800000000000008</v>
      </c>
    </row>
    <row r="66" spans="1:24">
      <c r="A66" s="46" t="s">
        <v>74</v>
      </c>
      <c r="B66" s="15">
        <v>21</v>
      </c>
      <c r="C66" s="15">
        <v>6</v>
      </c>
      <c r="D66" s="15">
        <v>64</v>
      </c>
      <c r="E66" s="53"/>
      <c r="F66" s="35">
        <v>32.81</v>
      </c>
      <c r="G66" s="15">
        <v>9.3800000000000008</v>
      </c>
      <c r="I66" s="34"/>
      <c r="K66" s="38"/>
      <c r="O66" s="16" t="s">
        <v>72</v>
      </c>
      <c r="P66" s="31">
        <v>26.76</v>
      </c>
      <c r="W66" s="16" t="s">
        <v>72</v>
      </c>
      <c r="X66" s="31">
        <v>4.2300000000000004</v>
      </c>
    </row>
    <row r="67" spans="1:24">
      <c r="A67" s="46" t="s">
        <v>73</v>
      </c>
      <c r="B67" s="15">
        <v>18</v>
      </c>
      <c r="C67" s="15">
        <v>1</v>
      </c>
      <c r="D67" s="15">
        <v>76</v>
      </c>
      <c r="E67" s="48"/>
      <c r="F67" s="35">
        <v>23.684210526315788</v>
      </c>
      <c r="G67" s="35">
        <v>1.3157894736842104</v>
      </c>
      <c r="I67" s="34"/>
      <c r="K67" s="38"/>
      <c r="O67" s="16" t="s">
        <v>68</v>
      </c>
      <c r="P67" s="31">
        <v>37.313432835820898</v>
      </c>
      <c r="W67" s="16" t="s">
        <v>68</v>
      </c>
      <c r="X67" s="31">
        <v>8.9552238805970141</v>
      </c>
    </row>
    <row r="68" spans="1:24">
      <c r="A68" s="4" t="s">
        <v>71</v>
      </c>
      <c r="B68" s="15">
        <v>25</v>
      </c>
      <c r="C68" s="15">
        <v>4</v>
      </c>
      <c r="D68" s="15">
        <v>64</v>
      </c>
      <c r="E68" s="48"/>
      <c r="F68" s="35">
        <v>39.0625</v>
      </c>
      <c r="G68" s="35">
        <v>6.25</v>
      </c>
      <c r="I68" s="34"/>
      <c r="K68" s="38"/>
      <c r="O68" s="16" t="s">
        <v>61</v>
      </c>
      <c r="P68" s="31">
        <v>38.24</v>
      </c>
      <c r="W68" s="16" t="s">
        <v>61</v>
      </c>
      <c r="X68" s="31">
        <v>5.88</v>
      </c>
    </row>
    <row r="69" spans="1:24">
      <c r="A69" s="4" t="s">
        <v>67</v>
      </c>
      <c r="B69" s="15">
        <v>13</v>
      </c>
      <c r="C69" s="15">
        <v>3</v>
      </c>
      <c r="D69" s="15">
        <v>40</v>
      </c>
      <c r="E69" s="48"/>
      <c r="F69" s="35">
        <v>32.5</v>
      </c>
      <c r="G69" s="35">
        <v>7.5</v>
      </c>
      <c r="K69" s="38"/>
      <c r="O69" s="39" t="s">
        <v>51</v>
      </c>
      <c r="P69" s="31">
        <v>35.71</v>
      </c>
      <c r="W69" s="39" t="s">
        <v>51</v>
      </c>
      <c r="X69" s="31">
        <v>7.14</v>
      </c>
    </row>
    <row r="70" spans="1:24">
      <c r="A70" s="4" t="s">
        <v>60</v>
      </c>
      <c r="B70" s="15">
        <v>13</v>
      </c>
      <c r="C70" s="15">
        <v>5</v>
      </c>
      <c r="D70" s="15">
        <v>56</v>
      </c>
      <c r="E70" s="48"/>
      <c r="F70" s="35">
        <v>23.214285714285715</v>
      </c>
      <c r="G70" s="35">
        <v>8.9285714285714288</v>
      </c>
      <c r="O70" s="76" t="s">
        <v>49</v>
      </c>
      <c r="P70" s="77">
        <v>22.86</v>
      </c>
      <c r="Q70" s="41"/>
      <c r="W70" s="76" t="s">
        <v>49</v>
      </c>
      <c r="X70" s="77">
        <v>2.86</v>
      </c>
    </row>
    <row r="71" spans="1:24">
      <c r="A71" s="4" t="s">
        <v>50</v>
      </c>
      <c r="B71" s="15">
        <v>24</v>
      </c>
      <c r="C71" s="15">
        <v>5</v>
      </c>
      <c r="D71" s="15">
        <v>63</v>
      </c>
      <c r="E71" s="48"/>
      <c r="F71" s="35">
        <v>38.095238095238095</v>
      </c>
      <c r="G71" s="35">
        <v>7.9365079365079358</v>
      </c>
      <c r="O71" s="76" t="s">
        <v>47</v>
      </c>
      <c r="P71" s="77">
        <v>32.53</v>
      </c>
      <c r="Q71" s="7"/>
      <c r="R71" s="41"/>
      <c r="S71" s="41"/>
      <c r="T71" s="41"/>
      <c r="U71" s="41"/>
      <c r="V71" s="41"/>
      <c r="W71" s="76" t="s">
        <v>47</v>
      </c>
      <c r="X71" s="31">
        <v>2.41</v>
      </c>
    </row>
    <row r="72" spans="1:24">
      <c r="A72" s="4" t="s">
        <v>48</v>
      </c>
      <c r="B72" s="15">
        <v>15</v>
      </c>
      <c r="C72" s="15">
        <v>4</v>
      </c>
      <c r="D72" s="15">
        <v>64</v>
      </c>
      <c r="E72" s="48"/>
      <c r="F72" s="35">
        <v>23.4375</v>
      </c>
      <c r="G72" s="35">
        <v>6.25</v>
      </c>
      <c r="O72" s="78" t="s">
        <v>87</v>
      </c>
      <c r="P72" s="79" t="s">
        <v>123</v>
      </c>
      <c r="R72" s="7"/>
      <c r="S72" s="7"/>
      <c r="T72" s="7"/>
      <c r="U72" s="7"/>
      <c r="W72" s="76" t="s">
        <v>87</v>
      </c>
      <c r="X72" s="31">
        <v>3.75</v>
      </c>
    </row>
    <row r="73" spans="1:24">
      <c r="A73" s="4" t="s">
        <v>46</v>
      </c>
      <c r="B73" s="15">
        <v>26</v>
      </c>
      <c r="C73" s="15">
        <v>7</v>
      </c>
      <c r="D73" s="15">
        <v>78</v>
      </c>
      <c r="E73" s="48"/>
      <c r="F73" s="35">
        <v>33.333333333333329</v>
      </c>
      <c r="G73" s="35">
        <v>8.9743589743589745</v>
      </c>
      <c r="O73" s="79"/>
      <c r="P73" s="79"/>
      <c r="W73" s="80"/>
      <c r="X73" s="80"/>
    </row>
    <row r="74" spans="1:24">
      <c r="A74" s="4" t="s">
        <v>45</v>
      </c>
      <c r="B74" s="15">
        <v>11</v>
      </c>
      <c r="C74" s="15">
        <v>8</v>
      </c>
      <c r="D74" s="15">
        <v>66</v>
      </c>
      <c r="E74" s="48"/>
      <c r="F74" s="35">
        <v>16.666666666666664</v>
      </c>
      <c r="G74" s="35">
        <v>12.121212121212121</v>
      </c>
      <c r="O74" s="79"/>
      <c r="P74" s="79"/>
      <c r="Q74" s="7"/>
      <c r="R74" s="7"/>
      <c r="S74" s="7"/>
      <c r="T74" s="7"/>
      <c r="U74" s="40"/>
      <c r="W74" s="76"/>
      <c r="X74" s="80"/>
    </row>
    <row r="75" spans="1:24">
      <c r="A75" s="4" t="s">
        <v>44</v>
      </c>
      <c r="B75" s="15">
        <v>24</v>
      </c>
      <c r="C75" s="15">
        <v>3</v>
      </c>
      <c r="D75" s="15">
        <v>78</v>
      </c>
      <c r="E75" s="48"/>
      <c r="F75" s="35">
        <v>30.76923076923077</v>
      </c>
      <c r="G75" s="35">
        <v>3.8461538461538463</v>
      </c>
      <c r="O75" s="79"/>
      <c r="P75" s="79"/>
      <c r="Q75" s="7"/>
      <c r="R75" s="7"/>
      <c r="S75" s="7"/>
      <c r="T75" s="7"/>
      <c r="U75" s="7"/>
      <c r="W75" s="42"/>
    </row>
    <row r="76" spans="1:24">
      <c r="A76" s="4" t="s">
        <v>42</v>
      </c>
      <c r="B76" s="15">
        <v>24</v>
      </c>
      <c r="C76" s="15">
        <v>4</v>
      </c>
      <c r="D76" s="15">
        <v>90</v>
      </c>
      <c r="E76" s="48"/>
      <c r="F76" s="35">
        <v>26.666666666666668</v>
      </c>
      <c r="G76" s="35">
        <v>4.4444444444444446</v>
      </c>
      <c r="O76" s="79"/>
      <c r="P76" s="79"/>
      <c r="Q76" s="7"/>
      <c r="R76" s="7"/>
      <c r="S76" s="7"/>
      <c r="T76" s="7"/>
      <c r="U76" s="7"/>
      <c r="W76" s="42"/>
    </row>
    <row r="77" spans="1:24">
      <c r="A77" s="4" t="s">
        <v>41</v>
      </c>
      <c r="B77" s="15">
        <v>28</v>
      </c>
      <c r="C77" s="15">
        <v>6</v>
      </c>
      <c r="D77" s="15">
        <v>80</v>
      </c>
      <c r="E77" s="48"/>
      <c r="F77" s="35">
        <v>35</v>
      </c>
      <c r="G77" s="35">
        <v>7.5</v>
      </c>
      <c r="O77" s="76"/>
      <c r="P77" s="79"/>
      <c r="Q77" s="7"/>
      <c r="R77" s="7"/>
      <c r="S77" s="7"/>
      <c r="T77" s="7"/>
      <c r="U77" s="7"/>
      <c r="W77" s="42"/>
    </row>
    <row r="78" spans="1:24">
      <c r="A78" s="4" t="s">
        <v>40</v>
      </c>
      <c r="B78" s="15">
        <v>24</v>
      </c>
      <c r="C78" s="15">
        <v>9</v>
      </c>
      <c r="D78" s="15">
        <v>78</v>
      </c>
      <c r="E78" s="15"/>
      <c r="F78" s="35">
        <v>30.76923076923077</v>
      </c>
      <c r="G78" s="35">
        <v>11.538461538461538</v>
      </c>
      <c r="O78" s="76"/>
      <c r="P78" s="79"/>
      <c r="Q78" s="7"/>
      <c r="R78" s="7"/>
      <c r="S78" s="7"/>
      <c r="T78" s="7"/>
      <c r="U78" s="7"/>
      <c r="W78" s="42"/>
    </row>
    <row r="79" spans="1:24">
      <c r="A79" s="4" t="s">
        <v>39</v>
      </c>
      <c r="B79" s="15">
        <v>29</v>
      </c>
      <c r="C79" s="15">
        <v>7</v>
      </c>
      <c r="D79" s="15">
        <v>80</v>
      </c>
      <c r="E79" s="15"/>
      <c r="F79" s="35">
        <f t="shared" ref="F79:F85" si="9">B79/D79*(100)</f>
        <v>36.25</v>
      </c>
      <c r="G79" s="35">
        <f t="shared" ref="G79:G85" si="10">C79/D79*(100)</f>
        <v>8.75</v>
      </c>
      <c r="O79" s="76"/>
      <c r="P79" s="77"/>
      <c r="Q79" s="7"/>
      <c r="R79" s="7"/>
      <c r="S79" s="7"/>
      <c r="T79" s="7"/>
      <c r="U79" s="7"/>
      <c r="W79" s="42"/>
    </row>
    <row r="80" spans="1:24">
      <c r="A80" s="4" t="s">
        <v>38</v>
      </c>
      <c r="B80" s="15">
        <v>27</v>
      </c>
      <c r="C80" s="15">
        <v>4</v>
      </c>
      <c r="D80" s="15">
        <v>80</v>
      </c>
      <c r="E80" s="15"/>
      <c r="F80" s="35">
        <f t="shared" si="9"/>
        <v>33.75</v>
      </c>
      <c r="G80" s="35">
        <f t="shared" si="10"/>
        <v>5</v>
      </c>
      <c r="O80" s="76"/>
      <c r="P80" s="77"/>
      <c r="Q80" s="7"/>
      <c r="R80" s="7"/>
      <c r="S80" s="7"/>
      <c r="T80" s="7"/>
      <c r="U80" s="7"/>
      <c r="W80" s="42"/>
    </row>
    <row r="81" spans="1:23">
      <c r="A81" s="4" t="s">
        <v>37</v>
      </c>
      <c r="B81" s="15">
        <v>23</v>
      </c>
      <c r="C81" s="15">
        <v>2</v>
      </c>
      <c r="D81" s="15">
        <v>70</v>
      </c>
      <c r="E81" s="15"/>
      <c r="F81" s="35">
        <f t="shared" si="9"/>
        <v>32.857142857142854</v>
      </c>
      <c r="G81" s="35">
        <f t="shared" si="10"/>
        <v>2.8571428571428572</v>
      </c>
      <c r="O81" s="76"/>
      <c r="P81" s="77"/>
      <c r="Q81" s="7"/>
      <c r="R81" s="7"/>
      <c r="S81" s="7"/>
      <c r="T81" s="7"/>
      <c r="U81" s="7"/>
      <c r="W81" s="42"/>
    </row>
    <row r="82" spans="1:23">
      <c r="A82" s="4" t="s">
        <v>36</v>
      </c>
      <c r="B82" s="15">
        <v>19</v>
      </c>
      <c r="C82" s="15">
        <v>0</v>
      </c>
      <c r="D82" s="15">
        <v>60</v>
      </c>
      <c r="E82" s="15"/>
      <c r="F82" s="35">
        <f t="shared" si="9"/>
        <v>31.666666666666664</v>
      </c>
      <c r="G82" s="35">
        <f t="shared" si="10"/>
        <v>0</v>
      </c>
      <c r="O82" s="42"/>
      <c r="T82" s="42"/>
    </row>
    <row r="83" spans="1:23">
      <c r="A83" s="4" t="s">
        <v>35</v>
      </c>
      <c r="B83" s="15">
        <v>25</v>
      </c>
      <c r="C83" s="15">
        <v>5</v>
      </c>
      <c r="D83" s="15">
        <v>90</v>
      </c>
      <c r="E83" s="15"/>
      <c r="F83" s="35">
        <f t="shared" si="9"/>
        <v>27.777777777777779</v>
      </c>
      <c r="G83" s="35">
        <f t="shared" si="10"/>
        <v>5.5555555555555554</v>
      </c>
      <c r="O83" s="42"/>
    </row>
    <row r="84" spans="1:23">
      <c r="A84" s="4" t="s">
        <v>34</v>
      </c>
      <c r="B84" s="15">
        <v>22</v>
      </c>
      <c r="C84" s="15">
        <v>4</v>
      </c>
      <c r="D84" s="15">
        <v>80</v>
      </c>
      <c r="E84" s="15"/>
      <c r="F84" s="35">
        <f t="shared" si="9"/>
        <v>27.500000000000004</v>
      </c>
      <c r="G84" s="35">
        <f t="shared" si="10"/>
        <v>5</v>
      </c>
      <c r="O84" s="42"/>
    </row>
    <row r="85" spans="1:23">
      <c r="A85" s="4" t="s">
        <v>33</v>
      </c>
      <c r="B85" s="15">
        <v>16</v>
      </c>
      <c r="C85" s="15">
        <v>4</v>
      </c>
      <c r="D85" s="15">
        <v>60</v>
      </c>
      <c r="E85" s="15"/>
      <c r="F85" s="35">
        <f t="shared" si="9"/>
        <v>26.666666666666668</v>
      </c>
      <c r="G85" s="35">
        <f t="shared" si="10"/>
        <v>6.666666666666667</v>
      </c>
      <c r="O85" s="4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2011-12-19T01:33:48Z</cp:lastPrinted>
  <dcterms:created xsi:type="dcterms:W3CDTF">2011-10-06T10:47:39Z</dcterms:created>
  <dcterms:modified xsi:type="dcterms:W3CDTF">2012-01-16T02:44:12Z</dcterms:modified>
</cp:coreProperties>
</file>