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6" windowWidth="14352" windowHeight="77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17" i="1"/>
  <c r="K59" l="1"/>
  <c r="G59"/>
  <c r="F59"/>
  <c r="V33"/>
  <c r="V29"/>
  <c r="X29" s="1"/>
  <c r="J56"/>
  <c r="C4"/>
  <c r="G86"/>
  <c r="F86"/>
  <c r="G85"/>
  <c r="F85"/>
  <c r="G84"/>
  <c r="F84"/>
  <c r="G83"/>
  <c r="F83"/>
  <c r="G82"/>
  <c r="F82"/>
  <c r="G81"/>
  <c r="F81"/>
  <c r="G80"/>
  <c r="F80"/>
  <c r="G65"/>
  <c r="F65"/>
  <c r="K62"/>
  <c r="G62"/>
  <c r="F62"/>
  <c r="K61"/>
  <c r="K60"/>
  <c r="G60"/>
  <c r="F60"/>
  <c r="E62"/>
  <c r="D56"/>
  <c r="C56"/>
  <c r="B56"/>
  <c r="K55"/>
  <c r="G55"/>
  <c r="F55"/>
  <c r="K54"/>
  <c r="G54"/>
  <c r="F54"/>
  <c r="K53"/>
  <c r="G53"/>
  <c r="F53"/>
  <c r="K52"/>
  <c r="G52"/>
  <c r="F52"/>
  <c r="K51"/>
  <c r="G51"/>
  <c r="F51"/>
  <c r="K50"/>
  <c r="G50"/>
  <c r="F50"/>
  <c r="K49"/>
  <c r="G49"/>
  <c r="F49"/>
  <c r="K48"/>
  <c r="G48"/>
  <c r="F48"/>
  <c r="K47"/>
  <c r="G47"/>
  <c r="F47"/>
  <c r="K45"/>
  <c r="G45"/>
  <c r="F45"/>
  <c r="X41"/>
  <c r="X37"/>
  <c r="X33"/>
  <c r="V25"/>
  <c r="X25" s="1"/>
  <c r="V21"/>
  <c r="X21" s="1"/>
  <c r="X13"/>
  <c r="X9"/>
  <c r="X4"/>
  <c r="K56" l="1"/>
  <c r="F56"/>
  <c r="G56"/>
</calcChain>
</file>

<file path=xl/sharedStrings.xml><?xml version="1.0" encoding="utf-8"?>
<sst xmlns="http://schemas.openxmlformats.org/spreadsheetml/2006/main" count="297" uniqueCount="125">
  <si>
    <t>Team</t>
  </si>
  <si>
    <t>Scores</t>
  </si>
  <si>
    <t>Overs</t>
  </si>
  <si>
    <t>Cent</t>
  </si>
  <si>
    <t>Runs</t>
  </si>
  <si>
    <t>R/R</t>
  </si>
  <si>
    <t>R1</t>
  </si>
  <si>
    <t>LPW</t>
  </si>
  <si>
    <t>BWU</t>
  </si>
  <si>
    <t>CC</t>
  </si>
  <si>
    <t>StA</t>
  </si>
  <si>
    <t>U20</t>
  </si>
  <si>
    <t>MH</t>
  </si>
  <si>
    <t>Syd</t>
  </si>
  <si>
    <t>R</t>
  </si>
  <si>
    <t>OBC</t>
  </si>
  <si>
    <t>R2</t>
  </si>
  <si>
    <t>R3</t>
  </si>
  <si>
    <t>ES</t>
  </si>
  <si>
    <t>R4</t>
  </si>
  <si>
    <t>R5</t>
  </si>
  <si>
    <t>R6</t>
  </si>
  <si>
    <t>R7</t>
  </si>
  <si>
    <t>R8</t>
  </si>
  <si>
    <t>R9</t>
  </si>
  <si>
    <t>SF</t>
  </si>
  <si>
    <t>F</t>
  </si>
  <si>
    <t>Analysis</t>
  </si>
  <si>
    <t>200+</t>
  </si>
  <si>
    <t>100-</t>
  </si>
  <si>
    <t>Inns</t>
  </si>
  <si>
    <t>C</t>
  </si>
  <si>
    <t>Over 200 as %</t>
  </si>
  <si>
    <t>Under 100 as a %</t>
  </si>
  <si>
    <t>rain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</si>
  <si>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</si>
  <si>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</si>
  <si>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</si>
  <si>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</si>
  <si>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</si>
  <si>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</si>
  <si>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</si>
  <si>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</si>
  <si>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</si>
  <si>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</si>
  <si>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Total</t>
  </si>
  <si>
    <t>95/96</t>
  </si>
  <si>
    <t>96/97</t>
  </si>
  <si>
    <t>97/98</t>
  </si>
  <si>
    <t>11/12</t>
  </si>
  <si>
    <t>98/99</t>
  </si>
  <si>
    <t>10/11</t>
  </si>
  <si>
    <t>2.41</t>
  </si>
  <si>
    <t>99/00</t>
  </si>
  <si>
    <t>09/10</t>
  </si>
  <si>
    <t>00/01</t>
  </si>
  <si>
    <t>08/09</t>
  </si>
  <si>
    <t>25</t>
  </si>
  <si>
    <t>5</t>
  </si>
  <si>
    <t>70</t>
  </si>
  <si>
    <t>35.71</t>
  </si>
  <si>
    <t>7.14</t>
  </si>
  <si>
    <t>3060.4</t>
  </si>
  <si>
    <t>12186</t>
  </si>
  <si>
    <t>3.98</t>
  </si>
  <si>
    <t>01/02</t>
  </si>
  <si>
    <t>07/08</t>
  </si>
  <si>
    <t>26</t>
  </si>
  <si>
    <t>4</t>
  </si>
  <si>
    <t>68</t>
  </si>
  <si>
    <t>38.24</t>
  </si>
  <si>
    <t>5.88</t>
  </si>
  <si>
    <t>02/03</t>
  </si>
  <si>
    <t>06/07</t>
  </si>
  <si>
    <t>6</t>
  </si>
  <si>
    <t>67</t>
  </si>
  <si>
    <t>03/04</t>
  </si>
  <si>
    <t>05/06</t>
  </si>
  <si>
    <t>04/05</t>
  </si>
  <si>
    <t>216/9</t>
  </si>
  <si>
    <t>266/6</t>
  </si>
  <si>
    <t>267/7</t>
  </si>
  <si>
    <t>226/9</t>
  </si>
  <si>
    <t>229/5</t>
  </si>
  <si>
    <t xml:space="preserve"> </t>
  </si>
  <si>
    <t>RAIN</t>
  </si>
  <si>
    <t>185/9</t>
  </si>
  <si>
    <t>STA</t>
  </si>
  <si>
    <t>261/9</t>
  </si>
  <si>
    <t>218/9</t>
  </si>
  <si>
    <t>206/4</t>
  </si>
  <si>
    <t>151/6</t>
  </si>
  <si>
    <t>252/7</t>
  </si>
  <si>
    <t>117/4</t>
  </si>
  <si>
    <t>240/6</t>
  </si>
  <si>
    <t>195/5</t>
  </si>
  <si>
    <t>26/3</t>
  </si>
  <si>
    <t>127/5</t>
  </si>
  <si>
    <t>82/3</t>
  </si>
  <si>
    <t>194/8</t>
  </si>
  <si>
    <t>191/9</t>
  </si>
  <si>
    <t>226/6</t>
  </si>
  <si>
    <t>207/8</t>
  </si>
  <si>
    <t>253/7</t>
  </si>
  <si>
    <t>240/8</t>
  </si>
  <si>
    <t>St A</t>
  </si>
  <si>
    <t>51/0</t>
  </si>
  <si>
    <t>135/3</t>
  </si>
  <si>
    <t>174/7</t>
  </si>
  <si>
    <t>194/9</t>
  </si>
  <si>
    <t>140/8</t>
  </si>
  <si>
    <t>91/1</t>
  </si>
  <si>
    <t>148/3</t>
  </si>
  <si>
    <t>206/5</t>
  </si>
  <si>
    <t>283/8</t>
  </si>
  <si>
    <t>100/6</t>
  </si>
  <si>
    <t>81/3</t>
  </si>
  <si>
    <t>162/7</t>
  </si>
  <si>
    <t>163/3</t>
  </si>
  <si>
    <t>274/6</t>
  </si>
  <si>
    <t>249/8</t>
  </si>
  <si>
    <t>143/5</t>
  </si>
  <si>
    <t>12/13</t>
  </si>
  <si>
    <t>224/8</t>
  </si>
  <si>
    <t>116/3</t>
  </si>
</sst>
</file>

<file path=xl/styles.xml><?xml version="1.0" encoding="utf-8"?>
<styleSheet xmlns="http://schemas.openxmlformats.org/spreadsheetml/2006/main">
  <numFmts count="1">
    <numFmt numFmtId="164" formatCode="0.0"/>
  </numFmts>
  <fonts count="37">
    <font>
      <sz val="10"/>
      <color theme="1"/>
      <name val="Times New Roman"/>
      <family val="2"/>
    </font>
    <font>
      <sz val="10"/>
      <color rgb="FFFF0000"/>
      <name val="Times New Roman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11"/>
      <color rgb="FFFF0000"/>
      <name val="Arial"/>
      <family val="2"/>
    </font>
    <font>
      <b/>
      <sz val="10"/>
      <color rgb="FF002060"/>
      <name val="Arial"/>
      <family val="2"/>
    </font>
    <font>
      <b/>
      <sz val="10"/>
      <color rgb="FFFF0000"/>
      <name val="Arial"/>
      <family val="2"/>
    </font>
    <font>
      <b/>
      <sz val="10"/>
      <color theme="7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rgb="FFFF0000"/>
      <name val="Times New Roman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rgb="FF002060"/>
      <name val="Arial"/>
      <family val="2"/>
    </font>
    <font>
      <b/>
      <sz val="8"/>
      <color rgb="FFFF0000"/>
      <name val="Arial"/>
      <family val="2"/>
    </font>
    <font>
      <sz val="8"/>
      <name val="Times New Roman"/>
      <family val="2"/>
    </font>
    <font>
      <b/>
      <sz val="10"/>
      <color theme="3" tint="-0.249977111117893"/>
      <name val="Arial"/>
      <family val="2"/>
    </font>
    <font>
      <sz val="10"/>
      <color rgb="FF002060"/>
      <name val="Times New Roman"/>
      <family val="2"/>
    </font>
    <font>
      <sz val="10"/>
      <color rgb="FFFF0000"/>
      <name val="Arial"/>
      <family val="2"/>
    </font>
    <font>
      <sz val="8"/>
      <color indexed="8"/>
      <name val="Arial"/>
      <family val="2"/>
    </font>
    <font>
      <b/>
      <sz val="9"/>
      <color rgb="FF002060"/>
      <name val="Arial"/>
      <family val="2"/>
    </font>
    <font>
      <b/>
      <sz val="9"/>
      <color rgb="FFFF0000"/>
      <name val="Arial"/>
      <family val="2"/>
    </font>
    <font>
      <b/>
      <sz val="9"/>
      <color theme="7"/>
      <name val="Arial"/>
      <family val="2"/>
    </font>
    <font>
      <b/>
      <sz val="10"/>
      <color theme="7"/>
      <name val="Times New Roman"/>
      <family val="2"/>
    </font>
    <font>
      <sz val="8"/>
      <color theme="1"/>
      <name val="Times New Roman"/>
      <family val="1"/>
    </font>
    <font>
      <sz val="8"/>
      <color theme="1"/>
      <name val="Times New Roman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10"/>
      <color rgb="FF0000CC"/>
      <name val="Times New Roman"/>
      <family val="1"/>
    </font>
    <font>
      <b/>
      <sz val="8"/>
      <color rgb="FF0000CC"/>
      <name val="Arial"/>
      <family val="2"/>
    </font>
    <font>
      <sz val="8"/>
      <color rgb="FFFF0000"/>
      <name val="Times New Roman"/>
      <family val="2"/>
    </font>
    <font>
      <sz val="8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4" fontId="9" fillId="0" borderId="0" xfId="0" applyNumberFormat="1" applyFont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9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164" fontId="22" fillId="0" borderId="0" xfId="0" applyNumberFormat="1" applyFont="1"/>
    <xf numFmtId="0" fontId="23" fillId="0" borderId="0" xfId="0" applyFont="1" applyAlignment="1">
      <alignment horizontal="center"/>
    </xf>
    <xf numFmtId="164" fontId="1" fillId="0" borderId="0" xfId="0" applyNumberFormat="1" applyFont="1"/>
    <xf numFmtId="0" fontId="10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64" fontId="25" fillId="0" borderId="0" xfId="0" applyNumberFormat="1" applyFont="1" applyAlignment="1">
      <alignment horizontal="center"/>
    </xf>
    <xf numFmtId="2" fontId="26" fillId="0" borderId="0" xfId="0" applyNumberFormat="1" applyFont="1" applyFill="1" applyAlignment="1">
      <alignment horizontal="center"/>
    </xf>
    <xf numFmtId="0" fontId="7" fillId="0" borderId="0" xfId="0" applyFont="1"/>
    <xf numFmtId="0" fontId="8" fillId="0" borderId="0" xfId="0" applyFont="1" applyFill="1" applyAlignment="1">
      <alignment horizontal="center"/>
    </xf>
    <xf numFmtId="0" fontId="27" fillId="0" borderId="0" xfId="0" applyFont="1" applyFill="1"/>
    <xf numFmtId="9" fontId="1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1" fontId="29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ont="1" applyFill="1"/>
    <xf numFmtId="49" fontId="4" fillId="0" borderId="0" xfId="0" applyNumberFormat="1" applyFont="1"/>
    <xf numFmtId="49" fontId="30" fillId="0" borderId="0" xfId="0" applyNumberFormat="1" applyFont="1"/>
    <xf numFmtId="0" fontId="30" fillId="0" borderId="0" xfId="0" applyFont="1" applyAlignment="1">
      <alignment horizontal="center"/>
    </xf>
    <xf numFmtId="0" fontId="29" fillId="0" borderId="0" xfId="0" applyFont="1"/>
    <xf numFmtId="49" fontId="30" fillId="0" borderId="0" xfId="0" applyNumberFormat="1" applyFont="1" applyAlignment="1"/>
    <xf numFmtId="0" fontId="29" fillId="0" borderId="0" xfId="0" applyFont="1" applyAlignment="1">
      <alignment horizontal="center"/>
    </xf>
    <xf numFmtId="49" fontId="0" fillId="0" borderId="0" xfId="0" applyNumberFormat="1"/>
    <xf numFmtId="0" fontId="9" fillId="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49" fontId="13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32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10" fontId="30" fillId="0" borderId="0" xfId="0" applyNumberFormat="1" applyFont="1" applyAlignme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2" fontId="30" fillId="0" borderId="0" xfId="0" applyNumberFormat="1" applyFont="1" applyAlignment="1">
      <alignment horizontal="center"/>
    </xf>
    <xf numFmtId="2" fontId="30" fillId="0" borderId="0" xfId="0" applyNumberFormat="1" applyFont="1" applyAlignment="1"/>
    <xf numFmtId="2" fontId="0" fillId="0" borderId="0" xfId="0" applyNumberFormat="1" applyAlignment="1"/>
    <xf numFmtId="49" fontId="0" fillId="0" borderId="0" xfId="0" applyNumberFormat="1" applyAlignment="1"/>
    <xf numFmtId="0" fontId="4" fillId="0" borderId="0" xfId="0" applyFont="1" applyFill="1"/>
    <xf numFmtId="164" fontId="13" fillId="0" borderId="0" xfId="0" applyNumberFormat="1" applyFont="1" applyFill="1" applyAlignment="1">
      <alignment horizontal="center"/>
    </xf>
    <xf numFmtId="0" fontId="35" fillId="0" borderId="0" xfId="0" applyFont="1"/>
    <xf numFmtId="0" fontId="3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49" fontId="31" fillId="0" borderId="0" xfId="0" applyNumberFormat="1" applyFont="1"/>
    <xf numFmtId="2" fontId="29" fillId="0" borderId="0" xfId="0" applyNumberFormat="1" applyFont="1"/>
    <xf numFmtId="2" fontId="3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US" sz="1200"/>
              <a:t>Scores over 200 as a % of innings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marker>
            <c:symbol val="square"/>
            <c:size val="3"/>
            <c:spPr>
              <a:solidFill>
                <a:srgbClr val="FF0000"/>
              </a:solidFill>
            </c:spPr>
          </c:marker>
          <c:cat>
            <c:strRef>
              <c:f>Sheet1!$O$46:$O$73</c:f>
              <c:strCache>
                <c:ptCount val="28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</c:strCache>
            </c:strRef>
          </c:cat>
          <c:val>
            <c:numRef>
              <c:f>Sheet1!$P$46:$P$73</c:f>
              <c:numCache>
                <c:formatCode>0.00</c:formatCode>
                <c:ptCount val="28"/>
                <c:pt idx="0">
                  <c:v>26.67</c:v>
                </c:pt>
                <c:pt idx="1">
                  <c:v>27.5</c:v>
                </c:pt>
                <c:pt idx="2">
                  <c:v>27.777777777777779</c:v>
                </c:pt>
                <c:pt idx="3">
                  <c:v>31.666666666666664</c:v>
                </c:pt>
                <c:pt idx="4">
                  <c:v>32.857142857142854</c:v>
                </c:pt>
                <c:pt idx="5">
                  <c:v>33.75</c:v>
                </c:pt>
                <c:pt idx="6">
                  <c:v>36.25</c:v>
                </c:pt>
                <c:pt idx="7">
                  <c:v>30.76923076923077</c:v>
                </c:pt>
                <c:pt idx="8">
                  <c:v>35</c:v>
                </c:pt>
                <c:pt idx="9">
                  <c:v>26.666666666666668</c:v>
                </c:pt>
                <c:pt idx="10">
                  <c:v>30.76923076923077</c:v>
                </c:pt>
                <c:pt idx="11">
                  <c:v>16.666666666666664</c:v>
                </c:pt>
                <c:pt idx="12">
                  <c:v>33.333333333333329</c:v>
                </c:pt>
                <c:pt idx="13">
                  <c:v>23.4375</c:v>
                </c:pt>
                <c:pt idx="14">
                  <c:v>38.095238095238095</c:v>
                </c:pt>
                <c:pt idx="15">
                  <c:v>23.214285714285715</c:v>
                </c:pt>
                <c:pt idx="16">
                  <c:v>32.5</c:v>
                </c:pt>
                <c:pt idx="17">
                  <c:v>39.0625</c:v>
                </c:pt>
                <c:pt idx="18">
                  <c:v>23.684210526315788</c:v>
                </c:pt>
                <c:pt idx="19">
                  <c:v>32.81</c:v>
                </c:pt>
                <c:pt idx="20">
                  <c:v>26.76</c:v>
                </c:pt>
                <c:pt idx="21">
                  <c:v>37.313432835820898</c:v>
                </c:pt>
                <c:pt idx="22">
                  <c:v>38.24</c:v>
                </c:pt>
                <c:pt idx="23">
                  <c:v>35.71</c:v>
                </c:pt>
                <c:pt idx="24" formatCode="General">
                  <c:v>22.86</c:v>
                </c:pt>
                <c:pt idx="25" formatCode="General">
                  <c:v>32.53</c:v>
                </c:pt>
                <c:pt idx="26">
                  <c:v>32.5</c:v>
                </c:pt>
                <c:pt idx="27">
                  <c:v>29.11</c:v>
                </c:pt>
              </c:numCache>
            </c:numRef>
          </c:val>
        </c:ser>
        <c:marker val="1"/>
        <c:axId val="52670848"/>
        <c:axId val="52672768"/>
      </c:lineChart>
      <c:catAx>
        <c:axId val="52670848"/>
        <c:scaling>
          <c:orientation val="minMax"/>
        </c:scaling>
        <c:axPos val="b"/>
        <c:tickLblPos val="nextTo"/>
        <c:crossAx val="52672768"/>
        <c:crosses val="autoZero"/>
        <c:auto val="1"/>
        <c:lblAlgn val="ctr"/>
        <c:lblOffset val="100"/>
        <c:tickLblSkip val="3"/>
        <c:tickMarkSkip val="3"/>
      </c:catAx>
      <c:valAx>
        <c:axId val="52672768"/>
        <c:scaling>
          <c:orientation val="minMax"/>
          <c:min val="10"/>
        </c:scaling>
        <c:axPos val="l"/>
        <c:majorGridlines/>
        <c:numFmt formatCode="0.00" sourceLinked="1"/>
        <c:tickLblPos val="nextTo"/>
        <c:crossAx val="5267084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Scores under 100 as a % of innings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marker>
            <c:symbol val="square"/>
            <c:size val="3"/>
            <c:spPr>
              <a:solidFill>
                <a:srgbClr val="FF0000"/>
              </a:solidFill>
            </c:spPr>
          </c:marker>
          <c:cat>
            <c:strRef>
              <c:f>Sheet1!$Z$46:$Z$73</c:f>
              <c:strCache>
                <c:ptCount val="28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</c:strCache>
            </c:strRef>
          </c:cat>
          <c:val>
            <c:numRef>
              <c:f>Sheet1!$AA$46:$AA$73</c:f>
              <c:numCache>
                <c:formatCode>0.00</c:formatCode>
                <c:ptCount val="28"/>
                <c:pt idx="0" formatCode="General">
                  <c:v>6.67</c:v>
                </c:pt>
                <c:pt idx="1">
                  <c:v>5</c:v>
                </c:pt>
                <c:pt idx="2">
                  <c:v>5.5555555555555554</c:v>
                </c:pt>
                <c:pt idx="3">
                  <c:v>0</c:v>
                </c:pt>
                <c:pt idx="4">
                  <c:v>2.8571428571428572</c:v>
                </c:pt>
                <c:pt idx="5">
                  <c:v>5</c:v>
                </c:pt>
                <c:pt idx="6">
                  <c:v>8.75</c:v>
                </c:pt>
                <c:pt idx="7">
                  <c:v>11.538461538461538</c:v>
                </c:pt>
                <c:pt idx="8">
                  <c:v>7.5</c:v>
                </c:pt>
                <c:pt idx="9">
                  <c:v>4.4444444444444446</c:v>
                </c:pt>
                <c:pt idx="10">
                  <c:v>3.8461538461538463</c:v>
                </c:pt>
                <c:pt idx="11">
                  <c:v>12.121212121212121</c:v>
                </c:pt>
                <c:pt idx="12">
                  <c:v>8.9743589743589745</c:v>
                </c:pt>
                <c:pt idx="13">
                  <c:v>6.25</c:v>
                </c:pt>
                <c:pt idx="14">
                  <c:v>7.9365079365079358</c:v>
                </c:pt>
                <c:pt idx="15">
                  <c:v>8.9285714285714288</c:v>
                </c:pt>
                <c:pt idx="16">
                  <c:v>7.5</c:v>
                </c:pt>
                <c:pt idx="17">
                  <c:v>6.25</c:v>
                </c:pt>
                <c:pt idx="18">
                  <c:v>1.3157894736842104</c:v>
                </c:pt>
                <c:pt idx="19">
                  <c:v>9.3800000000000008</c:v>
                </c:pt>
                <c:pt idx="20">
                  <c:v>4.2300000000000004</c:v>
                </c:pt>
                <c:pt idx="21">
                  <c:v>8.9552238805970141</c:v>
                </c:pt>
                <c:pt idx="22">
                  <c:v>5.88</c:v>
                </c:pt>
                <c:pt idx="23">
                  <c:v>7.14</c:v>
                </c:pt>
                <c:pt idx="24" formatCode="General">
                  <c:v>2.86</c:v>
                </c:pt>
                <c:pt idx="25">
                  <c:v>2.41</c:v>
                </c:pt>
                <c:pt idx="26">
                  <c:v>3.75</c:v>
                </c:pt>
                <c:pt idx="27">
                  <c:v>15.19</c:v>
                </c:pt>
              </c:numCache>
            </c:numRef>
          </c:val>
        </c:ser>
        <c:marker val="1"/>
        <c:axId val="52688384"/>
        <c:axId val="52690304"/>
      </c:lineChart>
      <c:catAx>
        <c:axId val="52688384"/>
        <c:scaling>
          <c:orientation val="minMax"/>
        </c:scaling>
        <c:axPos val="b"/>
        <c:tickLblPos val="nextTo"/>
        <c:crossAx val="52690304"/>
        <c:crosses val="autoZero"/>
        <c:auto val="1"/>
        <c:lblAlgn val="ctr"/>
        <c:lblOffset val="100"/>
        <c:tickLblSkip val="3"/>
        <c:tickMarkSkip val="3"/>
      </c:catAx>
      <c:valAx>
        <c:axId val="52690304"/>
        <c:scaling>
          <c:orientation val="minMax"/>
        </c:scaling>
        <c:axPos val="l"/>
        <c:majorGridlines/>
        <c:numFmt formatCode="General" sourceLinked="1"/>
        <c:tickLblPos val="nextTo"/>
        <c:crossAx val="5268838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75</xdr:row>
      <xdr:rowOff>76200</xdr:rowOff>
    </xdr:from>
    <xdr:to>
      <xdr:col>19</xdr:col>
      <xdr:colOff>314325</xdr:colOff>
      <xdr:row>92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266700</xdr:colOff>
      <xdr:row>75</xdr:row>
      <xdr:rowOff>28575</xdr:rowOff>
    </xdr:from>
    <xdr:to>
      <xdr:col>30</xdr:col>
      <xdr:colOff>409575</xdr:colOff>
      <xdr:row>92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6"/>
  <sheetViews>
    <sheetView tabSelected="1" topLeftCell="A43" workbookViewId="0">
      <selection activeCell="H60" sqref="H60"/>
    </sheetView>
  </sheetViews>
  <sheetFormatPr defaultRowHeight="13.2"/>
  <cols>
    <col min="1" max="1" width="5.6640625" customWidth="1"/>
    <col min="2" max="2" width="5.77734375" customWidth="1"/>
    <col min="3" max="3" width="7.33203125" customWidth="1"/>
    <col min="4" max="4" width="6.44140625" customWidth="1"/>
    <col min="5" max="5" width="5.77734375" customWidth="1"/>
    <col min="6" max="6" width="6.109375" customWidth="1"/>
    <col min="7" max="7" width="7.44140625" customWidth="1"/>
    <col min="8" max="8" width="6.44140625" customWidth="1"/>
    <col min="9" max="9" width="5.6640625" customWidth="1"/>
    <col min="10" max="10" width="6.33203125" customWidth="1"/>
    <col min="11" max="11" width="7.6640625" customWidth="1"/>
    <col min="12" max="12" width="6.6640625" customWidth="1"/>
    <col min="13" max="13" width="4.77734375" customWidth="1"/>
    <col min="14" max="14" width="6.44140625" customWidth="1"/>
    <col min="15" max="15" width="7.44140625" customWidth="1"/>
    <col min="16" max="16" width="7" customWidth="1"/>
    <col min="17" max="17" width="5.6640625" customWidth="1"/>
    <col min="18" max="18" width="6.33203125" customWidth="1"/>
    <col min="19" max="19" width="7.77734375" customWidth="1"/>
    <col min="20" max="20" width="6.33203125" customWidth="1"/>
    <col min="21" max="21" width="5.33203125" customWidth="1"/>
    <col min="22" max="22" width="6.109375" customWidth="1"/>
    <col min="23" max="23" width="7.33203125" customWidth="1"/>
    <col min="24" max="24" width="8" customWidth="1"/>
  </cols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0</v>
      </c>
      <c r="S1" s="1" t="s">
        <v>1</v>
      </c>
      <c r="T1" s="1" t="s">
        <v>2</v>
      </c>
      <c r="U1" s="1" t="s">
        <v>3</v>
      </c>
      <c r="V1" s="2" t="s">
        <v>4</v>
      </c>
      <c r="W1" s="2" t="s">
        <v>2</v>
      </c>
      <c r="X1" s="3" t="s">
        <v>5</v>
      </c>
    </row>
    <row r="2" spans="1:25">
      <c r="A2" s="1" t="s">
        <v>6</v>
      </c>
      <c r="B2" s="4" t="s">
        <v>12</v>
      </c>
      <c r="C2" s="4">
        <v>79</v>
      </c>
      <c r="D2" s="4">
        <v>34.299999999999997</v>
      </c>
      <c r="F2" s="4" t="s">
        <v>14</v>
      </c>
      <c r="G2" s="4" t="s">
        <v>79</v>
      </c>
      <c r="H2" s="4">
        <v>50</v>
      </c>
      <c r="I2" s="4"/>
      <c r="J2" s="4" t="s">
        <v>7</v>
      </c>
      <c r="K2" s="4" t="s">
        <v>80</v>
      </c>
      <c r="L2" s="4">
        <v>50</v>
      </c>
      <c r="M2" s="4"/>
      <c r="N2" s="4" t="s">
        <v>18</v>
      </c>
      <c r="O2" s="4">
        <v>175</v>
      </c>
      <c r="P2" s="5">
        <v>48.3</v>
      </c>
      <c r="R2" t="s">
        <v>13</v>
      </c>
      <c r="S2" s="6" t="s">
        <v>82</v>
      </c>
      <c r="T2" s="6">
        <v>50</v>
      </c>
      <c r="W2" s="7"/>
    </row>
    <row r="3" spans="1:25">
      <c r="B3" s="5" t="s">
        <v>10</v>
      </c>
      <c r="C3" s="5">
        <v>64</v>
      </c>
      <c r="D3" s="5">
        <v>31.1</v>
      </c>
      <c r="F3" s="4" t="s">
        <v>15</v>
      </c>
      <c r="G3" s="4">
        <v>165</v>
      </c>
      <c r="H3" s="4">
        <v>45</v>
      </c>
      <c r="I3" s="4"/>
      <c r="J3" s="4" t="s">
        <v>9</v>
      </c>
      <c r="K3" s="4" t="s">
        <v>81</v>
      </c>
      <c r="L3" s="4">
        <v>49.2</v>
      </c>
      <c r="M3" s="4"/>
      <c r="N3" s="4" t="s">
        <v>8</v>
      </c>
      <c r="O3" s="4">
        <v>111</v>
      </c>
      <c r="P3" s="5">
        <v>41.4</v>
      </c>
      <c r="R3" t="s">
        <v>11</v>
      </c>
      <c r="S3" s="6" t="s">
        <v>83</v>
      </c>
      <c r="T3" s="8">
        <v>48.2</v>
      </c>
      <c r="W3" s="7"/>
      <c r="X3" s="6"/>
    </row>
    <row r="4" spans="1:25" ht="13.8">
      <c r="A4" s="1"/>
      <c r="C4" s="9">
        <f>SUM(C2:C3)</f>
        <v>143</v>
      </c>
      <c r="D4" s="2">
        <v>65.400000000000006</v>
      </c>
      <c r="E4" s="10"/>
      <c r="F4" s="2"/>
      <c r="G4" s="9">
        <v>381</v>
      </c>
      <c r="H4" s="2">
        <v>95</v>
      </c>
      <c r="I4" s="2"/>
      <c r="J4" s="2"/>
      <c r="K4" s="9">
        <v>533</v>
      </c>
      <c r="L4" s="2">
        <v>99.2</v>
      </c>
      <c r="M4" s="2"/>
      <c r="N4" s="2"/>
      <c r="O4" s="9">
        <v>286</v>
      </c>
      <c r="P4" s="2">
        <v>90.1</v>
      </c>
      <c r="Q4" s="11"/>
      <c r="R4" s="11"/>
      <c r="S4" s="12">
        <v>455</v>
      </c>
      <c r="T4" s="11">
        <v>98.2</v>
      </c>
      <c r="U4" s="11"/>
      <c r="V4" s="13">
        <v>1798</v>
      </c>
      <c r="W4" s="14">
        <v>448.2</v>
      </c>
      <c r="X4" s="15">
        <f>V4/W4</f>
        <v>4.0116019634091922</v>
      </c>
      <c r="Y4" s="16"/>
    </row>
    <row r="5" spans="1:25" ht="13.8">
      <c r="A5" s="1" t="s">
        <v>16</v>
      </c>
      <c r="B5" s="17"/>
      <c r="C5" s="39" t="s">
        <v>85</v>
      </c>
      <c r="D5" s="4"/>
      <c r="E5" s="10"/>
      <c r="F5" s="4"/>
      <c r="G5" s="4"/>
      <c r="H5" s="4"/>
      <c r="I5" s="18"/>
      <c r="J5" s="4"/>
      <c r="K5" s="4"/>
      <c r="L5" s="4"/>
      <c r="M5" s="4"/>
      <c r="N5" s="4"/>
      <c r="O5" s="4"/>
      <c r="P5" s="4"/>
      <c r="Q5" s="19"/>
      <c r="R5" s="19"/>
      <c r="S5" s="20"/>
      <c r="T5" s="20"/>
      <c r="U5" s="19"/>
      <c r="X5" s="15"/>
      <c r="Y5" s="16"/>
    </row>
    <row r="6" spans="1:25" ht="13.8">
      <c r="A6" s="1"/>
      <c r="B6" s="21"/>
      <c r="C6" s="9"/>
      <c r="D6" s="2"/>
      <c r="E6" s="10"/>
      <c r="F6" s="2"/>
      <c r="G6" s="9"/>
      <c r="H6" s="2"/>
      <c r="I6" s="18"/>
      <c r="J6" s="2"/>
      <c r="K6" s="9"/>
      <c r="L6" s="2"/>
      <c r="M6" s="18"/>
      <c r="N6" s="2"/>
      <c r="O6" s="9"/>
      <c r="P6" s="2"/>
      <c r="Q6" s="2"/>
      <c r="R6" s="2"/>
      <c r="S6" s="2"/>
      <c r="T6" s="2"/>
      <c r="U6" s="2"/>
      <c r="V6" s="12"/>
      <c r="W6" s="18"/>
      <c r="X6" s="15"/>
      <c r="Y6" s="16"/>
    </row>
    <row r="7" spans="1:25" ht="13.8">
      <c r="A7" s="1" t="s">
        <v>17</v>
      </c>
      <c r="B7" s="4" t="s">
        <v>87</v>
      </c>
      <c r="C7" s="4" t="s">
        <v>86</v>
      </c>
      <c r="D7" s="4">
        <v>50</v>
      </c>
      <c r="E7" s="10"/>
      <c r="F7" s="4" t="s">
        <v>15</v>
      </c>
      <c r="G7" s="4">
        <v>144</v>
      </c>
      <c r="H7" s="4">
        <v>34.1</v>
      </c>
      <c r="I7" s="18"/>
      <c r="J7" s="4" t="s">
        <v>7</v>
      </c>
      <c r="K7" s="4" t="s">
        <v>88</v>
      </c>
      <c r="L7" s="4">
        <v>50</v>
      </c>
      <c r="M7" s="18"/>
      <c r="N7" s="4" t="s">
        <v>12</v>
      </c>
      <c r="O7" s="4" t="s">
        <v>89</v>
      </c>
      <c r="P7" s="4">
        <v>50</v>
      </c>
      <c r="Q7" s="19"/>
      <c r="R7" s="21" t="s">
        <v>11</v>
      </c>
      <c r="S7" s="4">
        <v>205</v>
      </c>
      <c r="T7" s="4">
        <v>50</v>
      </c>
      <c r="U7" s="19"/>
      <c r="V7" s="13"/>
      <c r="W7" s="18"/>
      <c r="X7" s="15"/>
      <c r="Y7" s="16"/>
    </row>
    <row r="8" spans="1:25" ht="13.8">
      <c r="A8" s="1"/>
      <c r="B8" s="4" t="s">
        <v>14</v>
      </c>
      <c r="C8" s="4">
        <v>75</v>
      </c>
      <c r="D8" s="4">
        <v>25.2</v>
      </c>
      <c r="E8" s="10"/>
      <c r="F8" s="4" t="s">
        <v>18</v>
      </c>
      <c r="G8" s="4">
        <v>79</v>
      </c>
      <c r="H8" s="4">
        <v>23.1</v>
      </c>
      <c r="I8" s="18"/>
      <c r="J8" s="4" t="s">
        <v>13</v>
      </c>
      <c r="K8" s="4">
        <v>163</v>
      </c>
      <c r="L8" s="5">
        <v>46</v>
      </c>
      <c r="M8" s="18"/>
      <c r="N8" s="4" t="s">
        <v>8</v>
      </c>
      <c r="O8" s="4">
        <v>175</v>
      </c>
      <c r="P8" s="4">
        <v>49.4</v>
      </c>
      <c r="Q8" s="22"/>
      <c r="R8" s="23" t="s">
        <v>9</v>
      </c>
      <c r="S8" s="24" t="s">
        <v>90</v>
      </c>
      <c r="T8" s="24">
        <v>49</v>
      </c>
      <c r="U8" s="22"/>
      <c r="V8" s="13"/>
      <c r="W8" s="18"/>
      <c r="X8" s="15"/>
      <c r="Y8" s="16"/>
    </row>
    <row r="9" spans="1:25" ht="13.8">
      <c r="C9" s="9">
        <v>260</v>
      </c>
      <c r="D9" s="2">
        <v>75.2</v>
      </c>
      <c r="E9" s="10"/>
      <c r="F9" s="2"/>
      <c r="G9" s="9">
        <v>223</v>
      </c>
      <c r="H9" s="2">
        <v>57.2</v>
      </c>
      <c r="I9" s="18"/>
      <c r="J9" s="2"/>
      <c r="K9" s="9">
        <v>424</v>
      </c>
      <c r="L9" s="2">
        <v>96</v>
      </c>
      <c r="M9" s="18"/>
      <c r="N9" s="2"/>
      <c r="O9" s="9">
        <v>393</v>
      </c>
      <c r="P9" s="2">
        <v>99.4</v>
      </c>
      <c r="Q9" s="18"/>
      <c r="R9" s="18"/>
      <c r="S9" s="12">
        <v>411</v>
      </c>
      <c r="T9" s="18">
        <v>99</v>
      </c>
      <c r="U9" s="18"/>
      <c r="V9" s="12">
        <v>1711</v>
      </c>
      <c r="W9" s="14">
        <v>427.2</v>
      </c>
      <c r="X9" s="15">
        <f>V9/W9</f>
        <v>4.0051498127340821</v>
      </c>
      <c r="Y9" s="16"/>
    </row>
    <row r="10" spans="1:25" ht="13.8">
      <c r="C10" s="9"/>
      <c r="D10" s="2"/>
      <c r="E10" s="10"/>
      <c r="F10" s="2"/>
      <c r="G10" s="9"/>
      <c r="H10" s="2"/>
      <c r="I10" s="18"/>
      <c r="J10" s="2"/>
      <c r="K10" s="9"/>
      <c r="L10" s="2"/>
      <c r="M10" s="18"/>
      <c r="N10" s="2"/>
      <c r="O10" s="9"/>
      <c r="P10" s="2"/>
      <c r="Q10" s="18"/>
      <c r="R10" s="18"/>
      <c r="S10" s="18"/>
      <c r="T10" s="18"/>
      <c r="U10" s="18"/>
      <c r="X10" s="15"/>
      <c r="Y10" s="16"/>
    </row>
    <row r="11" spans="1:25" ht="13.8">
      <c r="A11" s="1" t="s">
        <v>19</v>
      </c>
      <c r="B11" s="4" t="s">
        <v>7</v>
      </c>
      <c r="C11" s="4">
        <v>145</v>
      </c>
      <c r="D11" s="5">
        <v>42.4</v>
      </c>
      <c r="E11" s="10"/>
      <c r="F11" s="4" t="s">
        <v>12</v>
      </c>
      <c r="G11" s="4" t="s">
        <v>92</v>
      </c>
      <c r="H11" s="5">
        <v>50</v>
      </c>
      <c r="I11" s="18"/>
      <c r="J11" s="4" t="s">
        <v>18</v>
      </c>
      <c r="K11" s="4">
        <v>157</v>
      </c>
      <c r="L11" s="5">
        <v>49.4</v>
      </c>
      <c r="M11" s="69"/>
      <c r="N11" s="5" t="s">
        <v>8</v>
      </c>
      <c r="O11" s="5">
        <v>116</v>
      </c>
      <c r="P11" s="57">
        <v>48</v>
      </c>
      <c r="Q11" s="25"/>
      <c r="R11" s="86" t="s">
        <v>11</v>
      </c>
      <c r="S11" s="5">
        <v>110</v>
      </c>
      <c r="T11" s="5">
        <v>48.2</v>
      </c>
      <c r="U11" s="25"/>
      <c r="V11" s="13"/>
      <c r="W11" s="18"/>
      <c r="X11" s="15"/>
      <c r="Y11" s="16"/>
    </row>
    <row r="12" spans="1:25" ht="13.8">
      <c r="A12" s="1"/>
      <c r="B12" s="4" t="s">
        <v>15</v>
      </c>
      <c r="C12" s="4" t="s">
        <v>91</v>
      </c>
      <c r="D12" s="4">
        <v>49.3</v>
      </c>
      <c r="E12" s="10"/>
      <c r="F12" s="4" t="s">
        <v>13</v>
      </c>
      <c r="G12" s="4">
        <v>149</v>
      </c>
      <c r="H12" s="5">
        <v>49.3</v>
      </c>
      <c r="I12" s="18"/>
      <c r="J12" s="4" t="s">
        <v>9</v>
      </c>
      <c r="K12" s="4">
        <v>63</v>
      </c>
      <c r="L12" s="5">
        <v>24.1</v>
      </c>
      <c r="M12" s="69"/>
      <c r="N12" s="5" t="s">
        <v>10</v>
      </c>
      <c r="O12" s="5" t="s">
        <v>93</v>
      </c>
      <c r="P12" s="5">
        <v>37.5</v>
      </c>
      <c r="Q12" s="22"/>
      <c r="R12" s="21" t="s">
        <v>14</v>
      </c>
      <c r="S12" s="4" t="s">
        <v>124</v>
      </c>
      <c r="T12" s="4">
        <v>33.4</v>
      </c>
      <c r="U12" s="22"/>
      <c r="V12" s="13"/>
      <c r="W12" s="18"/>
      <c r="X12" s="15"/>
      <c r="Y12" s="16"/>
    </row>
    <row r="13" spans="1:25" ht="13.8">
      <c r="A13" s="1"/>
      <c r="B13" s="4"/>
      <c r="C13" s="9">
        <v>296</v>
      </c>
      <c r="D13" s="2">
        <v>92.1</v>
      </c>
      <c r="E13" s="10"/>
      <c r="F13" s="4"/>
      <c r="G13" s="9">
        <v>401</v>
      </c>
      <c r="H13" s="2">
        <v>99.3</v>
      </c>
      <c r="I13" s="18"/>
      <c r="J13" s="11"/>
      <c r="K13" s="9">
        <v>220</v>
      </c>
      <c r="L13" s="2">
        <v>73.5</v>
      </c>
      <c r="M13" s="18"/>
      <c r="N13" s="11"/>
      <c r="O13" s="9">
        <v>233</v>
      </c>
      <c r="P13" s="2">
        <v>85.5</v>
      </c>
      <c r="Q13" s="18"/>
      <c r="R13" s="4"/>
      <c r="S13" s="12">
        <v>226</v>
      </c>
      <c r="T13" s="18">
        <v>82</v>
      </c>
      <c r="U13" s="18"/>
      <c r="V13" s="12">
        <v>1376</v>
      </c>
      <c r="W13" s="14">
        <v>433.2</v>
      </c>
      <c r="X13" s="15">
        <f>V13/W13</f>
        <v>3.1763619575253923</v>
      </c>
      <c r="Y13" s="16"/>
    </row>
    <row r="14" spans="1:25" ht="13.8">
      <c r="A14" s="1"/>
      <c r="B14" s="4"/>
      <c r="C14" s="9"/>
      <c r="D14" s="2"/>
      <c r="E14" s="10"/>
      <c r="F14" s="4"/>
      <c r="G14" s="9"/>
      <c r="H14" s="2"/>
      <c r="I14" s="18"/>
      <c r="J14" s="11"/>
      <c r="K14" s="9"/>
      <c r="L14" s="2"/>
      <c r="M14" s="18"/>
      <c r="N14" s="11"/>
      <c r="O14" s="9"/>
      <c r="P14" s="2"/>
      <c r="Q14" s="18"/>
      <c r="R14" s="27"/>
      <c r="S14" s="27"/>
      <c r="T14" s="27"/>
      <c r="U14" s="18"/>
      <c r="V14" s="12"/>
      <c r="W14" s="18"/>
      <c r="X14" s="15"/>
      <c r="Y14" s="16"/>
    </row>
    <row r="15" spans="1:25" ht="13.8">
      <c r="A15" s="1" t="s">
        <v>20</v>
      </c>
      <c r="B15" s="4" t="s">
        <v>18</v>
      </c>
      <c r="C15" s="4" t="s">
        <v>94</v>
      </c>
      <c r="D15" s="4">
        <v>50</v>
      </c>
      <c r="E15" s="10"/>
      <c r="F15" s="4" t="s">
        <v>9</v>
      </c>
      <c r="G15" s="4" t="s">
        <v>95</v>
      </c>
      <c r="H15" s="4">
        <v>27</v>
      </c>
      <c r="I15" s="9" t="s">
        <v>34</v>
      </c>
      <c r="J15" s="4" t="s">
        <v>12</v>
      </c>
      <c r="K15" s="4">
        <v>90</v>
      </c>
      <c r="L15" s="4">
        <v>34</v>
      </c>
      <c r="M15" s="9" t="s">
        <v>34</v>
      </c>
      <c r="N15" s="4" t="s">
        <v>8</v>
      </c>
      <c r="O15" s="4" t="s">
        <v>97</v>
      </c>
      <c r="P15" s="9" t="s">
        <v>34</v>
      </c>
      <c r="Q15" s="18"/>
      <c r="R15" s="4" t="s">
        <v>15</v>
      </c>
      <c r="S15" s="5" t="s">
        <v>123</v>
      </c>
      <c r="T15" s="5">
        <v>50</v>
      </c>
      <c r="U15" s="12" t="s">
        <v>34</v>
      </c>
      <c r="V15" s="28"/>
      <c r="W15" s="29"/>
      <c r="X15" s="30"/>
      <c r="Y15" s="16"/>
    </row>
    <row r="16" spans="1:25" ht="13.8">
      <c r="A16" s="1"/>
      <c r="B16" s="4" t="s">
        <v>7</v>
      </c>
      <c r="C16" s="4">
        <v>182</v>
      </c>
      <c r="D16" s="4">
        <v>43.5</v>
      </c>
      <c r="E16" s="10"/>
      <c r="F16" s="4" t="s">
        <v>10</v>
      </c>
      <c r="G16" s="54" t="s">
        <v>96</v>
      </c>
      <c r="H16" s="4">
        <v>8.1</v>
      </c>
      <c r="I16" s="18"/>
      <c r="J16" s="4" t="s">
        <v>14</v>
      </c>
      <c r="K16" s="4">
        <v>76</v>
      </c>
      <c r="L16" s="4">
        <v>25.3</v>
      </c>
      <c r="N16" s="4" t="s">
        <v>13</v>
      </c>
      <c r="O16" s="4">
        <v>90</v>
      </c>
      <c r="P16" s="4"/>
      <c r="Q16" s="18"/>
      <c r="R16" s="4" t="s">
        <v>11</v>
      </c>
      <c r="S16" s="5">
        <v>97</v>
      </c>
      <c r="T16" s="5">
        <v>29</v>
      </c>
      <c r="U16" s="18"/>
      <c r="V16" s="28"/>
      <c r="W16" s="29"/>
      <c r="X16" s="30"/>
      <c r="Y16" s="16"/>
    </row>
    <row r="17" spans="1:25" ht="13.8">
      <c r="A17" s="1"/>
      <c r="B17" s="4"/>
      <c r="C17" s="9">
        <v>422</v>
      </c>
      <c r="D17" s="2">
        <v>93.5</v>
      </c>
      <c r="E17" s="10"/>
      <c r="F17" s="11"/>
      <c r="G17" s="80">
        <v>221</v>
      </c>
      <c r="H17" s="2">
        <v>35.1</v>
      </c>
      <c r="I17" s="18"/>
      <c r="J17" s="11"/>
      <c r="K17" s="81">
        <v>166</v>
      </c>
      <c r="L17" s="2">
        <v>59.3</v>
      </c>
      <c r="M17" s="18"/>
      <c r="N17" s="11"/>
      <c r="O17" s="80">
        <v>217</v>
      </c>
      <c r="P17" s="2"/>
      <c r="Q17" s="18"/>
      <c r="R17" s="18"/>
      <c r="S17" s="80">
        <v>321</v>
      </c>
      <c r="T17" s="18">
        <v>79</v>
      </c>
      <c r="U17" s="18"/>
      <c r="V17" s="12">
        <v>422</v>
      </c>
      <c r="W17" s="14">
        <v>93.5</v>
      </c>
      <c r="X17" s="15">
        <f>V17/W17</f>
        <v>4.5133689839572195</v>
      </c>
      <c r="Y17" s="16"/>
    </row>
    <row r="18" spans="1:25" ht="13.8">
      <c r="A18" s="1"/>
      <c r="B18" s="4"/>
      <c r="C18" s="9"/>
      <c r="D18" s="2"/>
      <c r="E18" s="10"/>
      <c r="F18" s="11"/>
      <c r="G18" s="9"/>
      <c r="H18" s="2"/>
      <c r="I18" s="18"/>
      <c r="J18" s="11"/>
      <c r="K18" s="9"/>
      <c r="L18" s="2"/>
      <c r="M18" s="18"/>
      <c r="N18" s="11"/>
      <c r="O18" s="9"/>
      <c r="P18" s="2"/>
      <c r="Q18" s="18"/>
      <c r="R18" s="18"/>
      <c r="S18" s="18"/>
      <c r="T18" s="18"/>
      <c r="U18" s="18"/>
      <c r="V18" s="12"/>
      <c r="W18" s="18"/>
      <c r="X18" s="15"/>
      <c r="Y18" s="16"/>
    </row>
    <row r="19" spans="1:25" ht="13.8">
      <c r="A19" s="1" t="s">
        <v>21</v>
      </c>
      <c r="B19" s="4" t="s">
        <v>8</v>
      </c>
      <c r="C19" s="4">
        <v>79</v>
      </c>
      <c r="D19" s="4">
        <v>38.200000000000003</v>
      </c>
      <c r="E19" s="10"/>
      <c r="F19" s="4" t="s">
        <v>10</v>
      </c>
      <c r="G19" s="4" t="s">
        <v>99</v>
      </c>
      <c r="H19" s="5">
        <v>50</v>
      </c>
      <c r="I19" s="18"/>
      <c r="J19" s="4" t="s">
        <v>14</v>
      </c>
      <c r="K19" s="4" t="s">
        <v>100</v>
      </c>
      <c r="L19" s="4">
        <v>50</v>
      </c>
      <c r="M19" s="18"/>
      <c r="N19" s="4" t="s">
        <v>9</v>
      </c>
      <c r="O19" s="4">
        <v>108</v>
      </c>
      <c r="P19" s="4">
        <v>30</v>
      </c>
      <c r="Q19" s="18"/>
      <c r="R19" s="4" t="s">
        <v>11</v>
      </c>
      <c r="S19" s="4" t="s">
        <v>101</v>
      </c>
      <c r="T19" s="4">
        <v>50</v>
      </c>
      <c r="U19" s="18"/>
      <c r="V19" s="13"/>
      <c r="W19" s="18"/>
      <c r="X19" s="15"/>
      <c r="Y19" s="16"/>
    </row>
    <row r="20" spans="1:25" ht="13.8">
      <c r="A20" s="1"/>
      <c r="B20" s="4" t="s">
        <v>7</v>
      </c>
      <c r="C20" s="4" t="s">
        <v>98</v>
      </c>
      <c r="D20" s="4">
        <v>22.1</v>
      </c>
      <c r="E20" s="10"/>
      <c r="F20" s="5" t="s">
        <v>15</v>
      </c>
      <c r="G20" s="5">
        <v>99</v>
      </c>
      <c r="H20" s="5">
        <v>29.1</v>
      </c>
      <c r="I20" s="69"/>
      <c r="J20" s="4" t="s">
        <v>13</v>
      </c>
      <c r="K20" s="4">
        <v>117</v>
      </c>
      <c r="L20" s="4">
        <v>40</v>
      </c>
      <c r="M20" s="18"/>
      <c r="N20" s="4" t="s">
        <v>12</v>
      </c>
      <c r="O20" s="4">
        <v>93</v>
      </c>
      <c r="P20" s="4">
        <v>41.1</v>
      </c>
      <c r="Q20" s="22"/>
      <c r="R20" s="31" t="s">
        <v>18</v>
      </c>
      <c r="S20" s="31" t="s">
        <v>102</v>
      </c>
      <c r="T20" s="78">
        <v>50</v>
      </c>
      <c r="U20" s="22"/>
      <c r="V20" s="13"/>
      <c r="W20" s="18"/>
      <c r="X20" s="15"/>
      <c r="Y20" s="16"/>
    </row>
    <row r="21" spans="1:25" ht="13.8">
      <c r="A21" s="1"/>
      <c r="B21" s="4"/>
      <c r="C21" s="9">
        <v>161</v>
      </c>
      <c r="D21" s="2">
        <v>60.3</v>
      </c>
      <c r="E21" s="10"/>
      <c r="F21" s="11"/>
      <c r="G21" s="9">
        <v>293</v>
      </c>
      <c r="H21" s="2">
        <v>79.099999999999994</v>
      </c>
      <c r="I21" s="18"/>
      <c r="J21" s="11"/>
      <c r="K21" s="9">
        <v>308</v>
      </c>
      <c r="L21" s="2">
        <v>90</v>
      </c>
      <c r="M21" s="18"/>
      <c r="N21" s="11"/>
      <c r="O21" s="9">
        <v>201</v>
      </c>
      <c r="P21" s="2">
        <v>71.099999999999994</v>
      </c>
      <c r="Q21" s="18"/>
      <c r="R21" s="18"/>
      <c r="S21" s="12">
        <v>433</v>
      </c>
      <c r="T21" s="18">
        <v>100</v>
      </c>
      <c r="U21" s="18"/>
      <c r="V21" s="12">
        <f>C21+G21+K21+O21+S21</f>
        <v>1396</v>
      </c>
      <c r="W21" s="14">
        <v>400.5</v>
      </c>
      <c r="X21" s="15">
        <f>V21/W21</f>
        <v>3.4856429463171037</v>
      </c>
      <c r="Y21" s="16"/>
    </row>
    <row r="22" spans="1:25" ht="13.8">
      <c r="A22" s="1"/>
      <c r="B22" s="4"/>
      <c r="C22" s="4"/>
      <c r="D22" s="4"/>
      <c r="E22" s="10"/>
      <c r="F22" s="4"/>
      <c r="G22" s="4"/>
      <c r="H22" s="4"/>
      <c r="I22" s="18"/>
      <c r="J22" s="4"/>
      <c r="K22" s="4"/>
      <c r="L22" s="4"/>
      <c r="M22" s="18"/>
      <c r="N22" s="4"/>
      <c r="O22" s="4"/>
      <c r="P22" s="4"/>
      <c r="Q22" s="22"/>
      <c r="R22" s="22"/>
      <c r="S22" s="22"/>
      <c r="T22" s="22"/>
      <c r="U22" s="22"/>
      <c r="V22" s="13"/>
      <c r="W22" s="18"/>
      <c r="X22" s="15"/>
      <c r="Y22" s="16"/>
    </row>
    <row r="23" spans="1:25" ht="13.8">
      <c r="A23" s="1" t="s">
        <v>22</v>
      </c>
      <c r="B23" s="4" t="s">
        <v>8</v>
      </c>
      <c r="C23" s="4" t="s">
        <v>103</v>
      </c>
      <c r="D23" s="4">
        <v>50</v>
      </c>
      <c r="E23" s="10"/>
      <c r="F23" s="4" t="s">
        <v>18</v>
      </c>
      <c r="G23" s="4">
        <v>236</v>
      </c>
      <c r="H23" s="4">
        <v>49.5</v>
      </c>
      <c r="I23" s="18"/>
      <c r="J23" s="4" t="s">
        <v>13</v>
      </c>
      <c r="K23" s="4">
        <v>49</v>
      </c>
      <c r="L23" s="4">
        <v>24</v>
      </c>
      <c r="M23" s="18"/>
      <c r="N23" s="4" t="s">
        <v>12</v>
      </c>
      <c r="O23" s="4">
        <v>171</v>
      </c>
      <c r="P23" s="6">
        <v>47.5</v>
      </c>
      <c r="Q23" s="18"/>
      <c r="R23" s="4" t="s">
        <v>11</v>
      </c>
      <c r="S23" s="4">
        <v>133</v>
      </c>
      <c r="T23" s="4">
        <v>47.1</v>
      </c>
      <c r="U23" s="18"/>
      <c r="V23" s="13"/>
      <c r="W23" s="18"/>
      <c r="X23" s="15"/>
      <c r="Y23" s="16"/>
    </row>
    <row r="24" spans="1:25" ht="13.8">
      <c r="A24" s="1"/>
      <c r="B24" s="4" t="s">
        <v>14</v>
      </c>
      <c r="C24" s="4">
        <v>204</v>
      </c>
      <c r="D24" s="4">
        <v>43.5</v>
      </c>
      <c r="E24" s="10"/>
      <c r="F24" s="4" t="s">
        <v>105</v>
      </c>
      <c r="G24" s="4" t="s">
        <v>104</v>
      </c>
      <c r="H24" s="4">
        <v>49.2</v>
      </c>
      <c r="I24" s="18"/>
      <c r="J24" s="4" t="s">
        <v>9</v>
      </c>
      <c r="K24" s="4" t="s">
        <v>106</v>
      </c>
      <c r="L24" s="4">
        <v>6.3</v>
      </c>
      <c r="M24" s="18"/>
      <c r="N24" s="4" t="s">
        <v>15</v>
      </c>
      <c r="O24" s="4" t="s">
        <v>108</v>
      </c>
      <c r="P24" s="4">
        <v>47.2</v>
      </c>
      <c r="Q24" s="22"/>
      <c r="R24" s="4" t="s">
        <v>7</v>
      </c>
      <c r="S24" s="4" t="s">
        <v>107</v>
      </c>
      <c r="T24" s="4">
        <v>32.299999999999997</v>
      </c>
      <c r="U24" s="22"/>
      <c r="V24" s="32"/>
      <c r="W24" s="29"/>
      <c r="X24" s="15"/>
      <c r="Y24" s="16"/>
    </row>
    <row r="25" spans="1:25" ht="13.8">
      <c r="A25" s="1"/>
      <c r="B25" s="4"/>
      <c r="C25" s="33">
        <v>457</v>
      </c>
      <c r="D25" s="2">
        <v>93.5</v>
      </c>
      <c r="E25" s="10"/>
      <c r="F25" s="11"/>
      <c r="G25" s="12">
        <v>476</v>
      </c>
      <c r="H25" s="2">
        <v>99.1</v>
      </c>
      <c r="I25" s="18"/>
      <c r="J25" s="11"/>
      <c r="K25" s="12">
        <v>100</v>
      </c>
      <c r="L25" s="2">
        <v>30.3</v>
      </c>
      <c r="M25" s="18"/>
      <c r="N25" s="11"/>
      <c r="O25" s="33">
        <v>345</v>
      </c>
      <c r="P25" s="2">
        <v>95.1</v>
      </c>
      <c r="Q25" s="25"/>
      <c r="R25" s="4"/>
      <c r="S25" s="12">
        <v>268</v>
      </c>
      <c r="T25" s="18">
        <v>79.400000000000006</v>
      </c>
      <c r="U25" s="25"/>
      <c r="V25" s="12">
        <f>C25+G25+K25+O25+S25</f>
        <v>1646</v>
      </c>
      <c r="W25" s="14">
        <v>398.2</v>
      </c>
      <c r="X25" s="15">
        <f>V25/W25</f>
        <v>4.1336012054244096</v>
      </c>
      <c r="Y25" s="16"/>
    </row>
    <row r="26" spans="1:25" ht="13.8">
      <c r="A26" s="1"/>
      <c r="B26" s="4"/>
      <c r="C26" s="4"/>
      <c r="D26" s="11"/>
      <c r="E26" s="10"/>
      <c r="F26" s="11"/>
      <c r="G26" s="11"/>
      <c r="H26" s="11"/>
      <c r="I26" s="18"/>
      <c r="J26" s="11"/>
      <c r="K26" s="11"/>
      <c r="L26" s="11"/>
      <c r="M26" s="18"/>
      <c r="N26" s="11"/>
      <c r="O26" s="11"/>
      <c r="P26" s="11"/>
      <c r="Q26" s="25"/>
      <c r="R26" s="4"/>
      <c r="S26" s="21"/>
      <c r="T26" s="21"/>
      <c r="U26" s="25"/>
      <c r="V26" s="32"/>
      <c r="W26" s="14"/>
      <c r="X26" s="15"/>
      <c r="Y26" s="16"/>
    </row>
    <row r="27" spans="1:25" ht="13.8">
      <c r="A27" s="1" t="s">
        <v>23</v>
      </c>
      <c r="B27" s="4" t="s">
        <v>7</v>
      </c>
      <c r="C27" s="4" t="s">
        <v>109</v>
      </c>
      <c r="D27" s="4">
        <v>50</v>
      </c>
      <c r="E27" s="10"/>
      <c r="F27" s="5" t="s">
        <v>9</v>
      </c>
      <c r="G27" s="5">
        <v>139</v>
      </c>
      <c r="H27" s="5">
        <v>47.5</v>
      </c>
      <c r="I27" s="69"/>
      <c r="J27" s="4" t="s">
        <v>18</v>
      </c>
      <c r="K27" s="4">
        <v>170</v>
      </c>
      <c r="L27" s="4">
        <v>46.2</v>
      </c>
      <c r="M27" s="18"/>
      <c r="N27" s="4" t="s">
        <v>13</v>
      </c>
      <c r="O27" s="4">
        <v>90</v>
      </c>
      <c r="P27" s="8">
        <v>36.4</v>
      </c>
      <c r="Q27" s="22"/>
      <c r="R27" s="5" t="s">
        <v>11</v>
      </c>
      <c r="S27" s="5">
        <v>147</v>
      </c>
      <c r="T27" s="5">
        <v>37.299999999999997</v>
      </c>
      <c r="U27" s="22"/>
      <c r="V27" s="34"/>
      <c r="W27" s="14"/>
      <c r="X27" s="15"/>
      <c r="Y27" s="16"/>
    </row>
    <row r="28" spans="1:25" ht="13.8">
      <c r="A28" s="1"/>
      <c r="B28" s="4" t="s">
        <v>14</v>
      </c>
      <c r="C28" s="4" t="s">
        <v>95</v>
      </c>
      <c r="D28" s="4">
        <v>49.3</v>
      </c>
      <c r="E28" s="10"/>
      <c r="F28" s="4" t="s">
        <v>8</v>
      </c>
      <c r="G28" s="4" t="s">
        <v>110</v>
      </c>
      <c r="H28" s="4">
        <v>48</v>
      </c>
      <c r="I28" s="18"/>
      <c r="J28" s="4" t="s">
        <v>12</v>
      </c>
      <c r="K28" s="4">
        <v>132</v>
      </c>
      <c r="L28" s="4">
        <v>40.200000000000003</v>
      </c>
      <c r="M28" s="18"/>
      <c r="N28" s="4" t="s">
        <v>15</v>
      </c>
      <c r="O28" s="4" t="s">
        <v>111</v>
      </c>
      <c r="P28" s="31">
        <v>16.399999999999999</v>
      </c>
      <c r="Q28" s="22"/>
      <c r="R28" s="4" t="s">
        <v>10</v>
      </c>
      <c r="S28" s="4" t="s">
        <v>112</v>
      </c>
      <c r="T28" s="5">
        <v>38.200000000000003</v>
      </c>
      <c r="U28" s="22"/>
      <c r="V28" s="34"/>
      <c r="W28" s="14"/>
      <c r="X28" s="15"/>
      <c r="Y28" s="16"/>
    </row>
    <row r="29" spans="1:25" ht="13.8">
      <c r="A29" s="1"/>
      <c r="B29" s="4"/>
      <c r="C29" s="12">
        <v>389</v>
      </c>
      <c r="D29" s="2">
        <v>99.3</v>
      </c>
      <c r="E29" s="10"/>
      <c r="F29" s="11"/>
      <c r="G29" s="12">
        <v>279</v>
      </c>
      <c r="H29" s="2">
        <v>95.5</v>
      </c>
      <c r="I29" s="18"/>
      <c r="J29" s="11"/>
      <c r="K29" s="12">
        <v>302</v>
      </c>
      <c r="L29" s="2">
        <v>86.4</v>
      </c>
      <c r="M29" s="18"/>
      <c r="N29" s="27"/>
      <c r="O29" s="12">
        <v>181</v>
      </c>
      <c r="P29" s="18">
        <v>43.2</v>
      </c>
      <c r="Q29" s="22"/>
      <c r="R29" s="27"/>
      <c r="S29" s="12">
        <v>295</v>
      </c>
      <c r="T29" s="18">
        <v>75.5</v>
      </c>
      <c r="U29" s="22"/>
      <c r="V29" s="12">
        <f>C29+G29+K29+O29+S29</f>
        <v>1446</v>
      </c>
      <c r="W29" s="14">
        <v>401.1</v>
      </c>
      <c r="X29" s="15">
        <f>V29/W29</f>
        <v>3.6050860134629765</v>
      </c>
      <c r="Y29" s="16"/>
    </row>
    <row r="30" spans="1:25" ht="13.8">
      <c r="A30" s="1"/>
      <c r="B30" s="4"/>
      <c r="C30" s="4"/>
      <c r="D30" s="11"/>
      <c r="E30" s="10"/>
      <c r="F30" s="11"/>
      <c r="G30" s="11"/>
      <c r="H30" s="11"/>
      <c r="I30" s="18"/>
      <c r="J30" s="11"/>
      <c r="K30" s="11"/>
      <c r="L30" s="11"/>
      <c r="M30" s="18"/>
      <c r="N30" s="11"/>
      <c r="O30" s="11"/>
      <c r="P30" s="11"/>
      <c r="Q30" s="26"/>
      <c r="R30" s="31"/>
      <c r="S30" s="31"/>
      <c r="T30" s="31"/>
      <c r="U30" s="26"/>
      <c r="V30" s="34"/>
      <c r="W30" s="14"/>
      <c r="X30" s="15"/>
      <c r="Y30" s="16"/>
    </row>
    <row r="31" spans="1:25" ht="13.8">
      <c r="A31" s="1" t="s">
        <v>24</v>
      </c>
      <c r="B31" s="4" t="s">
        <v>14</v>
      </c>
      <c r="C31" s="4">
        <v>204</v>
      </c>
      <c r="D31" s="4">
        <v>49.3</v>
      </c>
      <c r="E31" s="10"/>
      <c r="F31" s="4" t="s">
        <v>18</v>
      </c>
      <c r="G31" s="4" t="s">
        <v>114</v>
      </c>
      <c r="H31" s="4">
        <v>50</v>
      </c>
      <c r="I31" s="18"/>
      <c r="J31" s="4" t="s">
        <v>8</v>
      </c>
      <c r="K31" s="4">
        <v>99</v>
      </c>
      <c r="L31" s="4">
        <v>27.4</v>
      </c>
      <c r="M31" s="18"/>
      <c r="N31" s="4" t="s">
        <v>7</v>
      </c>
      <c r="O31" s="4">
        <v>80</v>
      </c>
      <c r="P31" s="77">
        <v>30.3</v>
      </c>
      <c r="R31" s="31" t="s">
        <v>12</v>
      </c>
      <c r="S31" s="31" t="s">
        <v>117</v>
      </c>
      <c r="T31" s="31">
        <v>50</v>
      </c>
      <c r="U31" s="26"/>
      <c r="V31" s="34"/>
      <c r="W31" s="14"/>
      <c r="X31" s="15"/>
      <c r="Y31" s="16"/>
    </row>
    <row r="32" spans="1:25" ht="13.8">
      <c r="A32" s="1"/>
      <c r="B32" s="4" t="s">
        <v>9</v>
      </c>
      <c r="C32" s="4" t="s">
        <v>113</v>
      </c>
      <c r="D32" s="4">
        <v>41.3</v>
      </c>
      <c r="E32" s="10"/>
      <c r="F32" s="4" t="s">
        <v>13</v>
      </c>
      <c r="G32" s="4">
        <v>107</v>
      </c>
      <c r="H32" s="4">
        <v>36.200000000000003</v>
      </c>
      <c r="I32" s="18"/>
      <c r="J32" s="4" t="s">
        <v>15</v>
      </c>
      <c r="K32" s="4" t="s">
        <v>115</v>
      </c>
      <c r="L32" s="4">
        <v>18.399999999999999</v>
      </c>
      <c r="M32" s="18"/>
      <c r="N32" s="4" t="s">
        <v>10</v>
      </c>
      <c r="O32" s="4" t="s">
        <v>116</v>
      </c>
      <c r="P32" s="77">
        <v>16.3</v>
      </c>
      <c r="R32" s="31" t="s">
        <v>11</v>
      </c>
      <c r="S32" s="31" t="s">
        <v>118</v>
      </c>
      <c r="T32" s="31">
        <v>38</v>
      </c>
      <c r="U32" s="22"/>
      <c r="V32" s="34"/>
      <c r="W32" s="35"/>
      <c r="X32" s="15"/>
      <c r="Y32" s="16"/>
    </row>
    <row r="33" spans="1:27" ht="13.8">
      <c r="A33" s="1"/>
      <c r="B33" s="4"/>
      <c r="C33" s="12">
        <v>410</v>
      </c>
      <c r="D33" s="11">
        <v>91</v>
      </c>
      <c r="E33" s="10"/>
      <c r="F33" s="11"/>
      <c r="G33" s="12">
        <v>390</v>
      </c>
      <c r="H33" s="11">
        <v>86.2</v>
      </c>
      <c r="I33" s="18"/>
      <c r="J33" s="11"/>
      <c r="K33" s="12">
        <v>199</v>
      </c>
      <c r="L33" s="11">
        <v>46.2</v>
      </c>
      <c r="M33" s="18"/>
      <c r="N33" s="11"/>
      <c r="O33" s="12">
        <v>161</v>
      </c>
      <c r="P33" s="2">
        <v>47</v>
      </c>
      <c r="Q33" s="25"/>
      <c r="R33" s="4"/>
      <c r="S33" s="12">
        <v>325</v>
      </c>
      <c r="T33" s="18">
        <v>88</v>
      </c>
      <c r="U33" s="25"/>
      <c r="V33" s="12">
        <f>C33+G33+K33+O33+S33</f>
        <v>1485</v>
      </c>
      <c r="W33" s="14">
        <v>358.4</v>
      </c>
      <c r="X33" s="15">
        <f>V33/W33</f>
        <v>4.1434151785714288</v>
      </c>
      <c r="Y33" s="16"/>
    </row>
    <row r="34" spans="1:27" ht="13.8">
      <c r="A34" s="1"/>
      <c r="B34" s="4"/>
      <c r="C34" s="4"/>
      <c r="D34" s="11"/>
      <c r="E34" s="10"/>
      <c r="F34" s="11"/>
      <c r="G34" s="36"/>
      <c r="H34" s="11"/>
      <c r="I34" s="18"/>
      <c r="J34" s="11"/>
      <c r="K34" s="36"/>
      <c r="L34" s="11"/>
      <c r="M34" s="18"/>
      <c r="N34" s="11"/>
      <c r="O34" s="36"/>
      <c r="P34" s="11"/>
      <c r="Q34" s="7"/>
      <c r="R34" s="4"/>
      <c r="S34" s="4"/>
      <c r="T34" s="4"/>
      <c r="U34" s="7"/>
      <c r="V34" s="12"/>
      <c r="W34" s="14"/>
      <c r="X34" s="15"/>
      <c r="Y34" s="16"/>
    </row>
    <row r="35" spans="1:27" ht="13.8">
      <c r="A35" s="1" t="s">
        <v>25</v>
      </c>
      <c r="B35" s="4" t="s">
        <v>15</v>
      </c>
      <c r="C35" s="4" t="s">
        <v>119</v>
      </c>
      <c r="D35" s="4">
        <v>50</v>
      </c>
      <c r="E35" s="10">
        <v>1</v>
      </c>
      <c r="F35" s="4" t="s">
        <v>10</v>
      </c>
      <c r="G35" s="4">
        <v>139</v>
      </c>
      <c r="H35" s="4">
        <v>46.2</v>
      </c>
      <c r="I35" s="18"/>
      <c r="J35" s="4"/>
      <c r="K35" s="4"/>
      <c r="L35" s="4"/>
      <c r="M35" s="18"/>
      <c r="N35" s="4"/>
      <c r="O35" s="4"/>
      <c r="P35" s="4"/>
      <c r="R35" s="31"/>
      <c r="S35" s="31"/>
      <c r="T35" s="31"/>
      <c r="V35" s="34"/>
      <c r="W35" s="37"/>
      <c r="X35" s="38"/>
      <c r="Y35" s="16"/>
    </row>
    <row r="36" spans="1:27" ht="13.8">
      <c r="A36" s="1"/>
      <c r="B36" s="4" t="s">
        <v>18</v>
      </c>
      <c r="C36" s="4" t="s">
        <v>120</v>
      </c>
      <c r="D36" s="4">
        <v>50</v>
      </c>
      <c r="E36" s="10"/>
      <c r="F36" s="4" t="s">
        <v>9</v>
      </c>
      <c r="G36" s="4" t="s">
        <v>121</v>
      </c>
      <c r="H36" s="4">
        <v>36.1</v>
      </c>
      <c r="I36" s="18"/>
      <c r="J36" s="4"/>
      <c r="K36" s="4"/>
      <c r="L36" s="4"/>
      <c r="M36" s="18"/>
      <c r="N36" s="4"/>
      <c r="O36" s="4"/>
      <c r="P36" s="4"/>
      <c r="R36" s="31"/>
      <c r="S36" s="31"/>
      <c r="T36" s="31"/>
      <c r="V36" s="34"/>
      <c r="W36" s="37"/>
      <c r="X36" s="38"/>
      <c r="Y36" s="16"/>
    </row>
    <row r="37" spans="1:27">
      <c r="A37" s="1"/>
      <c r="B37" s="4"/>
      <c r="C37" s="12">
        <v>523</v>
      </c>
      <c r="D37" s="2">
        <v>100</v>
      </c>
      <c r="E37" s="18"/>
      <c r="F37" s="39"/>
      <c r="G37" s="12">
        <v>282</v>
      </c>
      <c r="H37" s="2">
        <v>82.3</v>
      </c>
      <c r="I37" s="18"/>
      <c r="J37" s="4"/>
      <c r="K37" s="4"/>
      <c r="L37" s="4"/>
      <c r="M37" s="18"/>
      <c r="N37" s="4"/>
      <c r="O37" s="4"/>
      <c r="P37" s="4"/>
      <c r="R37" s="31"/>
      <c r="S37" s="31"/>
      <c r="T37" s="31"/>
      <c r="V37" s="40">
        <v>805</v>
      </c>
      <c r="W37" s="41">
        <v>182.3</v>
      </c>
      <c r="X37" s="15">
        <f>V37/W37</f>
        <v>4.4157981349424027</v>
      </c>
      <c r="Y37" s="16"/>
    </row>
    <row r="38" spans="1:27" ht="13.8">
      <c r="A38" s="1"/>
      <c r="B38" s="4"/>
      <c r="C38" s="4"/>
      <c r="D38" s="2"/>
      <c r="E38" s="10"/>
      <c r="F38" s="4"/>
      <c r="G38" s="4"/>
      <c r="H38" s="2"/>
      <c r="I38" s="20"/>
      <c r="J38" s="4"/>
      <c r="K38" s="4"/>
      <c r="L38" s="4"/>
      <c r="M38" s="18"/>
      <c r="N38" s="4"/>
      <c r="O38" s="4"/>
      <c r="P38" s="4"/>
      <c r="R38" s="31"/>
      <c r="S38" s="31"/>
      <c r="T38" s="31"/>
      <c r="V38" s="40"/>
      <c r="W38" s="41"/>
      <c r="X38" s="42"/>
      <c r="Y38" s="16"/>
    </row>
    <row r="39" spans="1:27" ht="13.8">
      <c r="A39" s="1" t="s">
        <v>26</v>
      </c>
      <c r="B39" s="4" t="s">
        <v>15</v>
      </c>
      <c r="C39" s="4">
        <v>195</v>
      </c>
      <c r="D39" s="4">
        <v>48.4</v>
      </c>
      <c r="E39" s="43"/>
      <c r="F39" s="39"/>
      <c r="G39" s="21"/>
      <c r="H39" s="21"/>
      <c r="I39" s="19"/>
      <c r="J39" s="21"/>
      <c r="K39" s="21"/>
      <c r="L39" s="21"/>
      <c r="M39" s="19"/>
      <c r="N39" s="21"/>
      <c r="O39" s="21"/>
      <c r="P39" s="21"/>
      <c r="R39" s="31"/>
      <c r="S39" s="31"/>
      <c r="T39" s="31"/>
      <c r="V39" s="34"/>
      <c r="W39" s="14"/>
      <c r="X39" s="38"/>
      <c r="Y39" s="16"/>
    </row>
    <row r="40" spans="1:27" ht="13.8">
      <c r="B40" s="4" t="s">
        <v>9</v>
      </c>
      <c r="C40" s="4">
        <v>124</v>
      </c>
      <c r="D40" s="4">
        <v>37</v>
      </c>
      <c r="E40" s="43"/>
      <c r="F40" s="21"/>
      <c r="G40" s="21"/>
      <c r="H40" s="21"/>
      <c r="I40" s="21"/>
      <c r="J40" s="21"/>
      <c r="K40" s="21"/>
      <c r="L40" s="21"/>
      <c r="M40" s="19"/>
      <c r="N40" s="21"/>
      <c r="O40" s="21"/>
      <c r="P40" s="21"/>
      <c r="R40" s="31"/>
      <c r="S40" s="31"/>
      <c r="T40" s="31"/>
      <c r="V40" s="34"/>
      <c r="W40" s="18"/>
      <c r="X40" s="38"/>
      <c r="Y40" s="16"/>
    </row>
    <row r="41" spans="1:27" ht="13.8">
      <c r="B41" s="4"/>
      <c r="C41" s="44">
        <v>319</v>
      </c>
      <c r="D41" s="2">
        <v>85.4</v>
      </c>
      <c r="E41" s="43"/>
      <c r="F41" s="21"/>
      <c r="G41" s="21"/>
      <c r="H41" s="11"/>
      <c r="I41" s="21"/>
      <c r="J41" s="21"/>
      <c r="K41" s="21"/>
      <c r="L41" s="11"/>
      <c r="M41" s="19"/>
      <c r="N41" s="21" t="s">
        <v>84</v>
      </c>
      <c r="O41" s="21"/>
      <c r="P41" s="11"/>
      <c r="R41" s="31"/>
      <c r="S41" s="31"/>
      <c r="T41" s="31"/>
      <c r="V41" s="12">
        <v>319</v>
      </c>
      <c r="W41" s="18">
        <v>85.4</v>
      </c>
      <c r="X41" s="15">
        <f>V41/W41</f>
        <v>3.7353629976580796</v>
      </c>
    </row>
    <row r="42" spans="1:27" ht="13.8">
      <c r="B42" s="4"/>
      <c r="C42" s="4"/>
      <c r="D42" s="11"/>
      <c r="E42" s="43"/>
      <c r="F42" s="21"/>
      <c r="G42" s="21"/>
      <c r="H42" s="11"/>
      <c r="I42" s="21"/>
      <c r="J42" s="21"/>
      <c r="K42" s="21"/>
      <c r="L42" s="11"/>
      <c r="M42" s="19"/>
      <c r="N42" s="21"/>
      <c r="O42" s="21"/>
      <c r="P42" s="11"/>
      <c r="R42" s="31"/>
      <c r="S42" s="31"/>
      <c r="T42" s="31"/>
      <c r="V42" s="28"/>
      <c r="W42" s="18"/>
      <c r="X42" s="15"/>
    </row>
    <row r="43" spans="1:27">
      <c r="A43" s="19" t="s">
        <v>27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9"/>
      <c r="N43" s="21"/>
      <c r="O43" s="21"/>
      <c r="P43" s="21"/>
      <c r="R43" s="6"/>
      <c r="S43" s="6"/>
      <c r="T43" s="6"/>
      <c r="V43" s="34"/>
      <c r="W43" s="18"/>
      <c r="X43" s="45"/>
    </row>
    <row r="44" spans="1:27">
      <c r="A44" s="19"/>
      <c r="B44" s="20" t="s">
        <v>28</v>
      </c>
      <c r="C44" s="20" t="s">
        <v>29</v>
      </c>
      <c r="D44" s="20" t="s">
        <v>30</v>
      </c>
      <c r="E44" s="20" t="s">
        <v>31</v>
      </c>
      <c r="F44" s="46">
        <v>2</v>
      </c>
      <c r="G44" s="46">
        <v>1</v>
      </c>
      <c r="H44" s="20" t="s">
        <v>2</v>
      </c>
      <c r="I44" s="46"/>
      <c r="J44" s="46" t="s">
        <v>4</v>
      </c>
      <c r="K44" s="20" t="s">
        <v>5</v>
      </c>
      <c r="M44" s="19"/>
      <c r="N44" s="19"/>
      <c r="R44" s="6"/>
      <c r="S44" s="6"/>
      <c r="T44" s="6"/>
      <c r="W44" s="18"/>
      <c r="X44" s="45"/>
    </row>
    <row r="45" spans="1:27">
      <c r="A45" s="19" t="s">
        <v>6</v>
      </c>
      <c r="B45" s="4">
        <v>5</v>
      </c>
      <c r="C45" s="4">
        <v>2</v>
      </c>
      <c r="D45" s="4">
        <v>10</v>
      </c>
      <c r="E45" s="70"/>
      <c r="F45" s="47">
        <f>B45/D45*(100)</f>
        <v>50</v>
      </c>
      <c r="G45" s="47">
        <f>C45/D45*(100)</f>
        <v>20</v>
      </c>
      <c r="H45" s="48">
        <v>448.2</v>
      </c>
      <c r="I45" s="60"/>
      <c r="J45" s="49">
        <v>1798</v>
      </c>
      <c r="K45" s="47">
        <f>J45/H45</f>
        <v>4.0116019634091922</v>
      </c>
      <c r="L45" s="21"/>
      <c r="M45" s="21"/>
      <c r="N45" s="21"/>
      <c r="O45" s="49"/>
      <c r="P45" s="47" t="s">
        <v>32</v>
      </c>
      <c r="R45" s="6"/>
      <c r="S45" s="6"/>
      <c r="T45" s="6"/>
      <c r="Z45" s="21" t="s">
        <v>33</v>
      </c>
      <c r="AA45" s="21"/>
    </row>
    <row r="46" spans="1:27">
      <c r="A46" s="19" t="s">
        <v>16</v>
      </c>
      <c r="B46" s="65" t="s">
        <v>34</v>
      </c>
      <c r="C46" s="65"/>
      <c r="D46" s="65"/>
      <c r="E46" s="88"/>
      <c r="F46" s="65"/>
      <c r="G46" s="65"/>
      <c r="H46" s="65"/>
      <c r="I46" s="65"/>
      <c r="J46" s="65"/>
      <c r="K46" s="65"/>
      <c r="L46" s="4"/>
      <c r="M46" s="21"/>
      <c r="N46" s="21"/>
      <c r="O46" s="21" t="s">
        <v>35</v>
      </c>
      <c r="P46" s="47">
        <v>26.67</v>
      </c>
      <c r="W46" s="21"/>
      <c r="X46" s="4"/>
      <c r="Y46" s="21"/>
      <c r="Z46" s="21" t="s">
        <v>35</v>
      </c>
      <c r="AA46" s="4">
        <v>6.67</v>
      </c>
    </row>
    <row r="47" spans="1:27">
      <c r="A47" s="19" t="s">
        <v>17</v>
      </c>
      <c r="B47" s="77">
        <v>4</v>
      </c>
      <c r="C47" s="77">
        <v>2</v>
      </c>
      <c r="D47" s="77">
        <v>10</v>
      </c>
      <c r="E47" s="89"/>
      <c r="F47" s="47">
        <f t="shared" ref="F47:F55" si="0">B47/D47*(100)</f>
        <v>40</v>
      </c>
      <c r="G47" s="47">
        <f t="shared" ref="G47:G55" si="1">C47/D47*(100)</f>
        <v>20</v>
      </c>
      <c r="H47" s="48">
        <v>427.2</v>
      </c>
      <c r="I47" s="50"/>
      <c r="J47" s="49">
        <v>1711</v>
      </c>
      <c r="K47" s="47">
        <f>J47/H47</f>
        <v>4.0051498127340821</v>
      </c>
      <c r="O47" s="21" t="s">
        <v>36</v>
      </c>
      <c r="P47" s="47">
        <v>27.5</v>
      </c>
      <c r="W47" s="21"/>
      <c r="X47" s="47"/>
      <c r="Z47" s="21" t="s">
        <v>36</v>
      </c>
      <c r="AA47" s="47">
        <v>5</v>
      </c>
    </row>
    <row r="48" spans="1:27">
      <c r="A48" s="19" t="s">
        <v>19</v>
      </c>
      <c r="B48" s="4">
        <v>1</v>
      </c>
      <c r="C48" s="4">
        <v>1</v>
      </c>
      <c r="D48" s="4">
        <v>10</v>
      </c>
      <c r="E48" s="70"/>
      <c r="F48" s="47">
        <f t="shared" si="0"/>
        <v>10</v>
      </c>
      <c r="G48" s="47">
        <f t="shared" si="1"/>
        <v>10</v>
      </c>
      <c r="H48" s="48">
        <v>433.2</v>
      </c>
      <c r="I48" s="50"/>
      <c r="J48" s="49">
        <v>1376</v>
      </c>
      <c r="K48" s="47">
        <f t="shared" ref="K48:K56" si="2">J48/H48</f>
        <v>3.1763619575253923</v>
      </c>
      <c r="O48" s="21" t="s">
        <v>37</v>
      </c>
      <c r="P48" s="47">
        <v>27.777777777777779</v>
      </c>
      <c r="W48" s="21"/>
      <c r="X48" s="47"/>
      <c r="Z48" s="21" t="s">
        <v>37</v>
      </c>
      <c r="AA48" s="47">
        <v>5.5555555555555554</v>
      </c>
    </row>
    <row r="49" spans="1:27">
      <c r="A49" s="19" t="s">
        <v>20</v>
      </c>
      <c r="B49" s="4">
        <v>2</v>
      </c>
      <c r="C49" s="5">
        <v>0</v>
      </c>
      <c r="D49" s="4">
        <v>3</v>
      </c>
      <c r="E49" s="72"/>
      <c r="F49" s="73">
        <f t="shared" si="0"/>
        <v>66.666666666666657</v>
      </c>
      <c r="G49" s="73">
        <f t="shared" si="1"/>
        <v>0</v>
      </c>
      <c r="H49" s="74">
        <v>93.5</v>
      </c>
      <c r="I49" s="75"/>
      <c r="J49" s="76">
        <v>422</v>
      </c>
      <c r="K49" s="73">
        <f t="shared" si="2"/>
        <v>4.5133689839572195</v>
      </c>
      <c r="L49" t="s">
        <v>34</v>
      </c>
      <c r="O49" s="21" t="s">
        <v>38</v>
      </c>
      <c r="P49" s="47">
        <v>31.666666666666664</v>
      </c>
      <c r="W49" s="21"/>
      <c r="X49" s="47"/>
      <c r="Z49" s="21" t="s">
        <v>38</v>
      </c>
      <c r="AA49" s="47">
        <v>0</v>
      </c>
    </row>
    <row r="50" spans="1:27">
      <c r="A50" s="19" t="s">
        <v>21</v>
      </c>
      <c r="B50" s="4">
        <v>2</v>
      </c>
      <c r="C50" s="4">
        <v>3</v>
      </c>
      <c r="D50" s="4">
        <v>10</v>
      </c>
      <c r="E50" s="71"/>
      <c r="F50" s="47">
        <f t="shared" si="0"/>
        <v>20</v>
      </c>
      <c r="G50" s="47">
        <f t="shared" si="1"/>
        <v>30</v>
      </c>
      <c r="H50" s="48">
        <v>400.5</v>
      </c>
      <c r="I50" s="50"/>
      <c r="J50" s="49">
        <v>1396</v>
      </c>
      <c r="K50" s="47">
        <f t="shared" si="2"/>
        <v>3.4856429463171037</v>
      </c>
      <c r="O50" s="21" t="s">
        <v>39</v>
      </c>
      <c r="P50" s="47">
        <v>32.857142857142854</v>
      </c>
      <c r="W50" s="21"/>
      <c r="X50" s="47"/>
      <c r="Z50" s="21" t="s">
        <v>39</v>
      </c>
      <c r="AA50" s="47">
        <v>2.8571428571428572</v>
      </c>
    </row>
    <row r="51" spans="1:27">
      <c r="A51" s="19" t="s">
        <v>22</v>
      </c>
      <c r="B51" s="4">
        <v>4</v>
      </c>
      <c r="C51" s="4">
        <v>1</v>
      </c>
      <c r="D51" s="4">
        <v>10</v>
      </c>
      <c r="E51" s="70"/>
      <c r="F51" s="47">
        <f t="shared" si="0"/>
        <v>40</v>
      </c>
      <c r="G51" s="47">
        <f t="shared" si="1"/>
        <v>10</v>
      </c>
      <c r="H51" s="48">
        <v>398.2</v>
      </c>
      <c r="I51" s="50"/>
      <c r="J51" s="49">
        <v>1646</v>
      </c>
      <c r="K51" s="47">
        <f t="shared" si="2"/>
        <v>4.1336012054244096</v>
      </c>
      <c r="O51" s="21" t="s">
        <v>40</v>
      </c>
      <c r="P51" s="47">
        <v>33.75</v>
      </c>
      <c r="W51" s="21"/>
      <c r="X51" s="47"/>
      <c r="Z51" s="21" t="s">
        <v>40</v>
      </c>
      <c r="AA51" s="47">
        <v>5</v>
      </c>
    </row>
    <row r="52" spans="1:27">
      <c r="A52" s="19" t="s">
        <v>23</v>
      </c>
      <c r="B52" s="4">
        <v>0</v>
      </c>
      <c r="C52" s="4">
        <v>1</v>
      </c>
      <c r="D52" s="4">
        <v>10</v>
      </c>
      <c r="E52" s="70"/>
      <c r="F52" s="47">
        <f t="shared" si="0"/>
        <v>0</v>
      </c>
      <c r="G52" s="47">
        <f t="shared" si="1"/>
        <v>10</v>
      </c>
      <c r="H52" s="48">
        <v>401.1</v>
      </c>
      <c r="I52" s="50"/>
      <c r="J52" s="49">
        <v>1446</v>
      </c>
      <c r="K52" s="47">
        <f t="shared" si="2"/>
        <v>3.6050860134629765</v>
      </c>
      <c r="O52" s="21" t="s">
        <v>41</v>
      </c>
      <c r="P52" s="47">
        <v>36.25</v>
      </c>
      <c r="W52" s="21"/>
      <c r="X52" s="47"/>
      <c r="Z52" s="21" t="s">
        <v>41</v>
      </c>
      <c r="AA52" s="47">
        <v>8.75</v>
      </c>
    </row>
    <row r="53" spans="1:27">
      <c r="A53" s="19" t="s">
        <v>24</v>
      </c>
      <c r="B53" s="4">
        <v>3</v>
      </c>
      <c r="C53" s="4">
        <v>2</v>
      </c>
      <c r="D53" s="4">
        <v>10</v>
      </c>
      <c r="E53" s="29"/>
      <c r="F53" s="47">
        <f t="shared" si="0"/>
        <v>30</v>
      </c>
      <c r="G53" s="47">
        <f t="shared" si="1"/>
        <v>20</v>
      </c>
      <c r="H53" s="48">
        <v>358.4</v>
      </c>
      <c r="I53" s="50"/>
      <c r="J53" s="49">
        <v>1485</v>
      </c>
      <c r="K53" s="47">
        <f t="shared" si="2"/>
        <v>4.1434151785714288</v>
      </c>
      <c r="L53" s="51"/>
      <c r="O53" s="21" t="s">
        <v>42</v>
      </c>
      <c r="P53" s="47">
        <v>30.76923076923077</v>
      </c>
      <c r="W53" s="21"/>
      <c r="X53" s="47"/>
      <c r="Z53" s="21" t="s">
        <v>42</v>
      </c>
      <c r="AA53" s="47">
        <v>11.538461538461538</v>
      </c>
    </row>
    <row r="54" spans="1:27">
      <c r="A54" s="19" t="s">
        <v>25</v>
      </c>
      <c r="B54" s="4">
        <v>2</v>
      </c>
      <c r="C54" s="4">
        <v>0</v>
      </c>
      <c r="D54" s="4">
        <v>4</v>
      </c>
      <c r="E54" s="29">
        <v>1</v>
      </c>
      <c r="F54" s="47">
        <f t="shared" si="0"/>
        <v>50</v>
      </c>
      <c r="G54" s="47">
        <f t="shared" si="1"/>
        <v>0</v>
      </c>
      <c r="H54" s="48">
        <v>182.3</v>
      </c>
      <c r="I54" s="50"/>
      <c r="J54" s="49">
        <v>805</v>
      </c>
      <c r="K54" s="47">
        <f t="shared" si="2"/>
        <v>4.4157981349424027</v>
      </c>
      <c r="O54" s="21" t="s">
        <v>43</v>
      </c>
      <c r="P54" s="47">
        <v>35</v>
      </c>
      <c r="W54" s="21"/>
      <c r="X54" s="47"/>
      <c r="Z54" s="21" t="s">
        <v>43</v>
      </c>
      <c r="AA54" s="47">
        <v>7.5</v>
      </c>
    </row>
    <row r="55" spans="1:27">
      <c r="A55" s="19" t="s">
        <v>26</v>
      </c>
      <c r="B55" s="4">
        <v>0</v>
      </c>
      <c r="C55" s="4">
        <v>0</v>
      </c>
      <c r="D55" s="4">
        <v>2</v>
      </c>
      <c r="E55" s="29"/>
      <c r="F55" s="47">
        <f t="shared" si="0"/>
        <v>0</v>
      </c>
      <c r="G55" s="47">
        <f t="shared" si="1"/>
        <v>0</v>
      </c>
      <c r="H55" s="48">
        <v>85.4</v>
      </c>
      <c r="I55" s="50"/>
      <c r="J55" s="49">
        <v>319</v>
      </c>
      <c r="K55" s="47">
        <f t="shared" si="2"/>
        <v>3.7353629976580796</v>
      </c>
      <c r="O55" s="21" t="s">
        <v>44</v>
      </c>
      <c r="P55" s="47">
        <v>26.666666666666668</v>
      </c>
      <c r="W55" s="21"/>
      <c r="X55" s="47"/>
      <c r="Z55" s="21" t="s">
        <v>44</v>
      </c>
      <c r="AA55" s="47">
        <v>4.4444444444444446</v>
      </c>
    </row>
    <row r="56" spans="1:27">
      <c r="A56" s="19" t="s">
        <v>45</v>
      </c>
      <c r="B56" s="20">
        <f>SUM(B45:B55)</f>
        <v>23</v>
      </c>
      <c r="C56" s="20">
        <f>SUM(C45:C55)</f>
        <v>12</v>
      </c>
      <c r="D56" s="20">
        <f>SUM(D45:D55)</f>
        <v>79</v>
      </c>
      <c r="E56" s="29">
        <v>1</v>
      </c>
      <c r="F56" s="52">
        <f>B56/D56*(100)</f>
        <v>29.11392405063291</v>
      </c>
      <c r="G56" s="52">
        <f>C56/D56*(100)</f>
        <v>15.18987341772152</v>
      </c>
      <c r="H56" s="87">
        <v>3230</v>
      </c>
      <c r="I56" s="50"/>
      <c r="J56" s="53">
        <f>SUM(J45:J55)</f>
        <v>12404</v>
      </c>
      <c r="K56" s="52">
        <f t="shared" si="2"/>
        <v>3.8402476780185757</v>
      </c>
      <c r="O56" s="21" t="s">
        <v>46</v>
      </c>
      <c r="P56" s="47">
        <v>30.76923076923077</v>
      </c>
      <c r="W56" s="21"/>
      <c r="X56" s="47"/>
      <c r="Z56" s="21" t="s">
        <v>46</v>
      </c>
      <c r="AA56" s="47">
        <v>3.8461538461538463</v>
      </c>
    </row>
    <row r="57" spans="1:27">
      <c r="A57" s="19"/>
      <c r="B57" s="20"/>
      <c r="C57" s="20"/>
      <c r="D57" s="20"/>
      <c r="E57" s="29"/>
      <c r="F57" s="52"/>
      <c r="G57" s="52"/>
      <c r="H57" s="53"/>
      <c r="I57" s="50"/>
      <c r="J57" s="53"/>
      <c r="K57" s="52"/>
      <c r="O57" s="21" t="s">
        <v>47</v>
      </c>
      <c r="P57" s="47">
        <v>16.666666666666664</v>
      </c>
      <c r="W57" s="21"/>
      <c r="X57" s="47"/>
      <c r="Z57" s="21" t="s">
        <v>47</v>
      </c>
      <c r="AA57" s="47">
        <v>12.121212121212121</v>
      </c>
    </row>
    <row r="58" spans="1:27">
      <c r="A58" s="19"/>
      <c r="B58" s="20" t="s">
        <v>28</v>
      </c>
      <c r="C58" s="20" t="s">
        <v>29</v>
      </c>
      <c r="D58" s="20" t="s">
        <v>30</v>
      </c>
      <c r="E58" s="70"/>
      <c r="F58" s="46">
        <v>2</v>
      </c>
      <c r="G58" s="46">
        <v>1</v>
      </c>
      <c r="H58" s="20"/>
      <c r="I58" s="50"/>
      <c r="J58" s="65"/>
      <c r="K58" s="67" t="s">
        <v>5</v>
      </c>
      <c r="N58" s="49"/>
      <c r="O58" s="21" t="s">
        <v>48</v>
      </c>
      <c r="P58" s="47">
        <v>33.333333333333329</v>
      </c>
      <c r="W58" s="21"/>
      <c r="X58" s="47"/>
      <c r="Z58" s="21" t="s">
        <v>48</v>
      </c>
      <c r="AA58" s="47">
        <v>8.9743589743589745</v>
      </c>
    </row>
    <row r="59" spans="1:27">
      <c r="A59" s="54" t="s">
        <v>122</v>
      </c>
      <c r="B59" s="20">
        <v>23</v>
      </c>
      <c r="C59" s="20">
        <v>12</v>
      </c>
      <c r="D59" s="20">
        <v>79</v>
      </c>
      <c r="E59" s="29">
        <v>1</v>
      </c>
      <c r="F59" s="52">
        <f t="shared" ref="F59" si="3">B59/D59*(100)</f>
        <v>29.11392405063291</v>
      </c>
      <c r="G59" s="52">
        <f t="shared" ref="G59" si="4">C59/D59*(100)</f>
        <v>15.18987341772152</v>
      </c>
      <c r="H59" s="20">
        <v>3230</v>
      </c>
      <c r="I59" s="50"/>
      <c r="J59" s="67">
        <v>12404</v>
      </c>
      <c r="K59" s="47">
        <f t="shared" ref="K59" si="5">J59/H59</f>
        <v>3.8402476780185757</v>
      </c>
      <c r="N59" s="49"/>
      <c r="O59" s="21" t="s">
        <v>50</v>
      </c>
      <c r="P59" s="47">
        <v>23.4375</v>
      </c>
      <c r="W59" s="21"/>
      <c r="X59" s="47"/>
      <c r="Z59" s="21" t="s">
        <v>50</v>
      </c>
      <c r="AA59" s="47">
        <v>6.25</v>
      </c>
    </row>
    <row r="60" spans="1:27">
      <c r="A60" s="54" t="s">
        <v>49</v>
      </c>
      <c r="B60" s="20">
        <v>26</v>
      </c>
      <c r="C60" s="20">
        <v>3</v>
      </c>
      <c r="D60" s="20">
        <v>80</v>
      </c>
      <c r="E60" s="29">
        <v>4</v>
      </c>
      <c r="F60" s="52">
        <f t="shared" ref="F60" si="6">B60/D60*(100)</f>
        <v>32.5</v>
      </c>
      <c r="G60" s="52">
        <f t="shared" ref="G60" si="7">C60/D60*(100)</f>
        <v>3.75</v>
      </c>
      <c r="H60" s="49">
        <v>3569</v>
      </c>
      <c r="I60" s="54"/>
      <c r="J60" s="49">
        <v>13979</v>
      </c>
      <c r="K60" s="47">
        <f t="shared" ref="K60:K62" si="8">J60/H60</f>
        <v>3.9167834127206502</v>
      </c>
      <c r="N60" s="49"/>
      <c r="O60" s="21" t="s">
        <v>53</v>
      </c>
      <c r="P60" s="47">
        <v>38.095238095238095</v>
      </c>
      <c r="W60" s="21"/>
      <c r="X60" s="47"/>
      <c r="Z60" s="21" t="s">
        <v>53</v>
      </c>
      <c r="AA60" s="47">
        <v>7.9365079365079358</v>
      </c>
    </row>
    <row r="61" spans="1:27">
      <c r="A61" s="54" t="s">
        <v>51</v>
      </c>
      <c r="B61" s="20">
        <v>27</v>
      </c>
      <c r="C61" s="20">
        <v>2</v>
      </c>
      <c r="D61" s="20">
        <v>83</v>
      </c>
      <c r="E61" s="29"/>
      <c r="F61" s="52">
        <v>32.53</v>
      </c>
      <c r="G61" s="50" t="s">
        <v>52</v>
      </c>
      <c r="H61" s="4">
        <v>3681.2</v>
      </c>
      <c r="I61" s="54"/>
      <c r="J61" s="55">
        <v>14929</v>
      </c>
      <c r="K61" s="47">
        <f t="shared" si="8"/>
        <v>4.0554710420515052</v>
      </c>
      <c r="N61" s="49"/>
      <c r="O61" s="21" t="s">
        <v>55</v>
      </c>
      <c r="P61" s="47">
        <v>23.214285714285715</v>
      </c>
      <c r="W61" s="21"/>
      <c r="X61" s="47"/>
      <c r="Z61" s="21" t="s">
        <v>55</v>
      </c>
      <c r="AA61" s="47">
        <v>8.9285714285714288</v>
      </c>
    </row>
    <row r="62" spans="1:27">
      <c r="A62" s="54" t="s">
        <v>54</v>
      </c>
      <c r="B62" s="56">
        <v>16</v>
      </c>
      <c r="C62" s="56">
        <v>2</v>
      </c>
      <c r="D62" s="56">
        <v>70</v>
      </c>
      <c r="E62" s="90">
        <f>SUM(E45:E58)</f>
        <v>2</v>
      </c>
      <c r="F62" s="30">
        <f>B62/D62*(100)</f>
        <v>22.857142857142858</v>
      </c>
      <c r="G62" s="30">
        <f>C62/D62*(100)</f>
        <v>2.8571428571428572</v>
      </c>
      <c r="H62" s="57">
        <v>3121.2</v>
      </c>
      <c r="I62" s="58"/>
      <c r="J62" s="59">
        <v>11283</v>
      </c>
      <c r="K62" s="60">
        <f t="shared" si="8"/>
        <v>3.6149557862360631</v>
      </c>
      <c r="L62" s="61"/>
      <c r="N62" s="49"/>
      <c r="O62" s="21" t="s">
        <v>65</v>
      </c>
      <c r="P62" s="47">
        <v>32.5</v>
      </c>
      <c r="W62" s="21"/>
      <c r="X62" s="47"/>
      <c r="Z62" s="21" t="s">
        <v>65</v>
      </c>
      <c r="AA62" s="47">
        <v>7.5</v>
      </c>
    </row>
    <row r="63" spans="1:27">
      <c r="A63" s="54" t="s">
        <v>56</v>
      </c>
      <c r="B63" s="50" t="s">
        <v>57</v>
      </c>
      <c r="C63" s="50" t="s">
        <v>58</v>
      </c>
      <c r="D63" s="50" t="s">
        <v>59</v>
      </c>
      <c r="E63" s="91"/>
      <c r="F63" s="50" t="s">
        <v>60</v>
      </c>
      <c r="G63" s="50" t="s">
        <v>61</v>
      </c>
      <c r="H63" s="54" t="s">
        <v>62</v>
      </c>
      <c r="I63" s="54"/>
      <c r="J63" s="54" t="s">
        <v>63</v>
      </c>
      <c r="K63" s="54" t="s">
        <v>64</v>
      </c>
      <c r="O63" s="21" t="s">
        <v>72</v>
      </c>
      <c r="P63" s="47">
        <v>39.0625</v>
      </c>
      <c r="W63" s="21"/>
      <c r="X63" s="47"/>
      <c r="Z63" s="21" t="s">
        <v>72</v>
      </c>
      <c r="AA63" s="47">
        <v>6.25</v>
      </c>
    </row>
    <row r="64" spans="1:27">
      <c r="A64" s="54" t="s">
        <v>66</v>
      </c>
      <c r="B64" s="50" t="s">
        <v>67</v>
      </c>
      <c r="C64" s="50" t="s">
        <v>68</v>
      </c>
      <c r="D64" s="50" t="s">
        <v>69</v>
      </c>
      <c r="E64" s="88"/>
      <c r="F64" s="50" t="s">
        <v>70</v>
      </c>
      <c r="G64" s="50" t="s">
        <v>71</v>
      </c>
      <c r="H64" s="4">
        <v>2986</v>
      </c>
      <c r="I64" s="54"/>
      <c r="J64" s="4">
        <v>12244</v>
      </c>
      <c r="K64" s="47">
        <v>4.0999999999999996</v>
      </c>
      <c r="O64" s="21" t="s">
        <v>76</v>
      </c>
      <c r="P64" s="47">
        <v>23.684210526315788</v>
      </c>
      <c r="W64" s="21"/>
      <c r="X64" s="47"/>
      <c r="Z64" s="21" t="s">
        <v>76</v>
      </c>
      <c r="AA64" s="47">
        <v>1.3157894736842104</v>
      </c>
    </row>
    <row r="65" spans="1:27">
      <c r="A65" s="54" t="s">
        <v>73</v>
      </c>
      <c r="B65" s="50" t="s">
        <v>57</v>
      </c>
      <c r="C65" s="50" t="s">
        <v>74</v>
      </c>
      <c r="D65" s="50" t="s">
        <v>75</v>
      </c>
      <c r="E65" s="92"/>
      <c r="F65" s="52">
        <f>B65/D65*(100)</f>
        <v>37.313432835820898</v>
      </c>
      <c r="G65" s="52">
        <f>C65/D65*(100)</f>
        <v>8.9552238805970141</v>
      </c>
      <c r="H65" s="65"/>
      <c r="I65" s="50"/>
      <c r="J65" s="65"/>
      <c r="K65" s="93"/>
      <c r="O65" s="21" t="s">
        <v>78</v>
      </c>
      <c r="P65" s="47">
        <v>32.81</v>
      </c>
      <c r="W65" s="21"/>
      <c r="X65" s="47"/>
      <c r="Z65" s="21" t="s">
        <v>78</v>
      </c>
      <c r="AA65" s="47">
        <v>9.3800000000000008</v>
      </c>
    </row>
    <row r="66" spans="1:27">
      <c r="A66" s="54" t="s">
        <v>77</v>
      </c>
      <c r="B66" s="20">
        <v>19</v>
      </c>
      <c r="C66" s="20">
        <v>3</v>
      </c>
      <c r="D66" s="20">
        <v>71</v>
      </c>
      <c r="E66" s="94"/>
      <c r="F66" s="52">
        <v>26.76</v>
      </c>
      <c r="G66" s="20">
        <v>4.2300000000000004</v>
      </c>
      <c r="H66" s="65"/>
      <c r="I66" s="50"/>
      <c r="J66" s="65"/>
      <c r="K66" s="93"/>
      <c r="O66" s="21" t="s">
        <v>77</v>
      </c>
      <c r="P66" s="47">
        <v>26.76</v>
      </c>
      <c r="W66" s="21"/>
      <c r="X66" s="47"/>
      <c r="Z66" s="21" t="s">
        <v>77</v>
      </c>
      <c r="AA66" s="47">
        <v>4.2300000000000004</v>
      </c>
    </row>
    <row r="67" spans="1:27">
      <c r="A67" s="54" t="s">
        <v>78</v>
      </c>
      <c r="B67" s="20">
        <v>21</v>
      </c>
      <c r="C67" s="20">
        <v>6</v>
      </c>
      <c r="D67" s="20">
        <v>64</v>
      </c>
      <c r="E67" s="94"/>
      <c r="F67" s="52">
        <v>32.81</v>
      </c>
      <c r="G67" s="20">
        <v>9.3800000000000008</v>
      </c>
      <c r="H67" s="65"/>
      <c r="I67" s="50"/>
      <c r="J67" s="65"/>
      <c r="K67" s="93"/>
      <c r="O67" s="21" t="s">
        <v>73</v>
      </c>
      <c r="P67" s="47">
        <v>37.313432835820898</v>
      </c>
      <c r="W67" s="21"/>
      <c r="X67" s="47"/>
      <c r="Z67" s="21" t="s">
        <v>73</v>
      </c>
      <c r="AA67" s="47">
        <v>8.9552238805970141</v>
      </c>
    </row>
    <row r="68" spans="1:27">
      <c r="A68" s="54" t="s">
        <v>76</v>
      </c>
      <c r="B68" s="20">
        <v>18</v>
      </c>
      <c r="C68" s="20">
        <v>1</v>
      </c>
      <c r="D68" s="20">
        <v>76</v>
      </c>
      <c r="E68" s="29"/>
      <c r="F68" s="52">
        <v>23.684210526315788</v>
      </c>
      <c r="G68" s="52">
        <v>1.3157894736842104</v>
      </c>
      <c r="H68" s="65"/>
      <c r="I68" s="50"/>
      <c r="J68" s="65"/>
      <c r="K68" s="93"/>
      <c r="O68" s="21" t="s">
        <v>66</v>
      </c>
      <c r="P68" s="47">
        <v>38.24</v>
      </c>
      <c r="W68" s="21"/>
      <c r="X68" s="47"/>
      <c r="Z68" s="21" t="s">
        <v>66</v>
      </c>
      <c r="AA68" s="47">
        <v>5.88</v>
      </c>
    </row>
    <row r="69" spans="1:27">
      <c r="A69" s="4" t="s">
        <v>72</v>
      </c>
      <c r="B69" s="20">
        <v>25</v>
      </c>
      <c r="C69" s="20">
        <v>4</v>
      </c>
      <c r="D69" s="20">
        <v>64</v>
      </c>
      <c r="E69" s="29"/>
      <c r="F69" s="52">
        <v>39.0625</v>
      </c>
      <c r="G69" s="52">
        <v>6.25</v>
      </c>
      <c r="H69" s="65"/>
      <c r="I69" s="50"/>
      <c r="J69" s="65"/>
      <c r="K69" s="93"/>
      <c r="O69" s="62" t="s">
        <v>56</v>
      </c>
      <c r="P69" s="47">
        <v>35.71</v>
      </c>
      <c r="W69" s="62"/>
      <c r="X69" s="47"/>
      <c r="Z69" s="62" t="s">
        <v>56</v>
      </c>
      <c r="AA69" s="47">
        <v>7.14</v>
      </c>
    </row>
    <row r="70" spans="1:27">
      <c r="A70" s="4" t="s">
        <v>65</v>
      </c>
      <c r="B70" s="20">
        <v>13</v>
      </c>
      <c r="C70" s="20">
        <v>3</v>
      </c>
      <c r="D70" s="20">
        <v>40</v>
      </c>
      <c r="E70" s="29"/>
      <c r="F70" s="52">
        <v>32.5</v>
      </c>
      <c r="G70" s="52">
        <v>7.5</v>
      </c>
      <c r="H70" s="65"/>
      <c r="I70" s="65"/>
      <c r="J70" s="65"/>
      <c r="K70" s="93"/>
      <c r="O70" s="63" t="s">
        <v>54</v>
      </c>
      <c r="P70" s="64">
        <v>22.86</v>
      </c>
      <c r="Q70" s="65"/>
      <c r="W70" s="63"/>
      <c r="X70" s="64"/>
      <c r="Z70" s="63" t="s">
        <v>54</v>
      </c>
      <c r="AA70" s="64">
        <v>2.86</v>
      </c>
    </row>
    <row r="71" spans="1:27">
      <c r="A71" s="4" t="s">
        <v>55</v>
      </c>
      <c r="B71" s="20">
        <v>13</v>
      </c>
      <c r="C71" s="20">
        <v>5</v>
      </c>
      <c r="D71" s="20">
        <v>56</v>
      </c>
      <c r="E71" s="29"/>
      <c r="F71" s="52">
        <v>23.214285714285715</v>
      </c>
      <c r="G71" s="52">
        <v>8.9285714285714288</v>
      </c>
      <c r="H71" s="65"/>
      <c r="I71" s="65"/>
      <c r="J71" s="65"/>
      <c r="K71" s="65"/>
      <c r="O71" s="63" t="s">
        <v>51</v>
      </c>
      <c r="P71" s="64">
        <v>32.53</v>
      </c>
      <c r="Q71" s="6"/>
      <c r="R71" s="65"/>
      <c r="S71" s="65"/>
      <c r="T71" s="65"/>
      <c r="U71" s="65"/>
      <c r="V71" s="65"/>
      <c r="W71" s="63"/>
      <c r="X71" s="47"/>
      <c r="Z71" s="63" t="s">
        <v>51</v>
      </c>
      <c r="AA71" s="47">
        <v>2.41</v>
      </c>
    </row>
    <row r="72" spans="1:27">
      <c r="A72" s="4" t="s">
        <v>53</v>
      </c>
      <c r="B72" s="20">
        <v>24</v>
      </c>
      <c r="C72" s="20">
        <v>5</v>
      </c>
      <c r="D72" s="20">
        <v>63</v>
      </c>
      <c r="E72" s="29"/>
      <c r="F72" s="52">
        <v>38.095238095238095</v>
      </c>
      <c r="G72" s="52">
        <v>7.9365079365079358</v>
      </c>
      <c r="H72" s="65"/>
      <c r="I72" s="65"/>
      <c r="J72" s="65"/>
      <c r="K72" s="65"/>
      <c r="O72" s="79" t="s">
        <v>49</v>
      </c>
      <c r="P72" s="82">
        <v>32.5</v>
      </c>
      <c r="R72" s="6"/>
      <c r="S72" s="6"/>
      <c r="T72" s="6"/>
      <c r="U72" s="6"/>
      <c r="W72" s="63"/>
      <c r="X72" s="47"/>
      <c r="Z72" s="63" t="s">
        <v>49</v>
      </c>
      <c r="AA72" s="47">
        <v>3.75</v>
      </c>
    </row>
    <row r="73" spans="1:27">
      <c r="A73" s="4" t="s">
        <v>50</v>
      </c>
      <c r="B73" s="20">
        <v>15</v>
      </c>
      <c r="C73" s="20">
        <v>4</v>
      </c>
      <c r="D73" s="20">
        <v>64</v>
      </c>
      <c r="E73" s="29"/>
      <c r="F73" s="52">
        <v>23.4375</v>
      </c>
      <c r="G73" s="52">
        <v>6.25</v>
      </c>
      <c r="H73" s="65"/>
      <c r="I73" s="65"/>
      <c r="J73" s="65"/>
      <c r="K73" s="65"/>
      <c r="O73" s="66" t="s">
        <v>122</v>
      </c>
      <c r="P73" s="82">
        <v>29.11</v>
      </c>
      <c r="Q73" s="6"/>
      <c r="R73" s="6"/>
      <c r="S73" s="6"/>
      <c r="T73" s="6"/>
      <c r="U73" s="67"/>
      <c r="W73" s="68"/>
      <c r="X73" s="68"/>
      <c r="Z73" s="68" t="s">
        <v>122</v>
      </c>
      <c r="AA73" s="47">
        <v>15.19</v>
      </c>
    </row>
    <row r="74" spans="1:27">
      <c r="A74" s="4" t="s">
        <v>48</v>
      </c>
      <c r="B74" s="20">
        <v>26</v>
      </c>
      <c r="C74" s="20">
        <v>7</v>
      </c>
      <c r="D74" s="20">
        <v>78</v>
      </c>
      <c r="E74" s="29"/>
      <c r="F74" s="52">
        <v>33.333333333333329</v>
      </c>
      <c r="G74" s="52">
        <v>8.9743589743589745</v>
      </c>
      <c r="H74" s="65"/>
      <c r="I74" s="65"/>
      <c r="J74" s="65"/>
      <c r="K74" s="65"/>
      <c r="O74" s="66"/>
      <c r="P74" s="83"/>
      <c r="Q74" s="6"/>
      <c r="R74" s="6"/>
      <c r="S74" s="6"/>
      <c r="T74" s="6"/>
      <c r="U74" s="6"/>
    </row>
    <row r="75" spans="1:27">
      <c r="A75" s="4" t="s">
        <v>47</v>
      </c>
      <c r="B75" s="20">
        <v>11</v>
      </c>
      <c r="C75" s="20">
        <v>8</v>
      </c>
      <c r="D75" s="20">
        <v>66</v>
      </c>
      <c r="E75" s="29"/>
      <c r="F75" s="52">
        <v>16.666666666666664</v>
      </c>
      <c r="G75" s="52">
        <v>12.121212121212121</v>
      </c>
      <c r="H75" s="65"/>
      <c r="I75" s="65"/>
      <c r="J75" s="65"/>
      <c r="K75" s="65"/>
      <c r="O75" s="66"/>
      <c r="P75" s="83"/>
      <c r="Q75" s="6"/>
      <c r="R75" s="6"/>
      <c r="S75" s="6"/>
      <c r="T75" s="6"/>
      <c r="U75" s="6"/>
      <c r="W75" s="68"/>
      <c r="X75" s="68"/>
    </row>
    <row r="76" spans="1:27">
      <c r="A76" s="4" t="s">
        <v>46</v>
      </c>
      <c r="B76" s="20">
        <v>24</v>
      </c>
      <c r="C76" s="20">
        <v>3</v>
      </c>
      <c r="D76" s="20">
        <v>78</v>
      </c>
      <c r="E76" s="29"/>
      <c r="F76" s="52">
        <v>30.76923076923077</v>
      </c>
      <c r="G76" s="52">
        <v>3.8461538461538463</v>
      </c>
      <c r="H76" s="65"/>
      <c r="I76" s="65"/>
      <c r="J76" s="65"/>
      <c r="K76" s="65"/>
      <c r="O76" s="66"/>
      <c r="P76" s="83"/>
      <c r="Q76" s="6"/>
      <c r="R76" s="6"/>
      <c r="S76" s="6"/>
      <c r="T76" s="6"/>
      <c r="U76" s="6"/>
      <c r="W76" s="68"/>
      <c r="X76" s="68"/>
    </row>
    <row r="77" spans="1:27">
      <c r="A77" s="4" t="s">
        <v>44</v>
      </c>
      <c r="B77" s="20">
        <v>24</v>
      </c>
      <c r="C77" s="20">
        <v>4</v>
      </c>
      <c r="D77" s="20">
        <v>90</v>
      </c>
      <c r="E77" s="29"/>
      <c r="F77" s="52">
        <v>26.666666666666668</v>
      </c>
      <c r="G77" s="52">
        <v>4.4444444444444446</v>
      </c>
      <c r="H77" s="65"/>
      <c r="I77" s="65"/>
      <c r="J77" s="65"/>
      <c r="K77" s="65"/>
      <c r="O77" s="85"/>
      <c r="P77" s="84"/>
      <c r="W77" s="68"/>
      <c r="X77" s="68"/>
    </row>
    <row r="78" spans="1:27">
      <c r="A78" s="4" t="s">
        <v>43</v>
      </c>
      <c r="B78" s="20">
        <v>28</v>
      </c>
      <c r="C78" s="20">
        <v>6</v>
      </c>
      <c r="D78" s="20">
        <v>80</v>
      </c>
      <c r="E78" s="29"/>
      <c r="F78" s="52">
        <v>35</v>
      </c>
      <c r="G78" s="52">
        <v>7.5</v>
      </c>
      <c r="H78" s="65"/>
      <c r="I78" s="65"/>
      <c r="J78" s="65"/>
      <c r="K78" s="65"/>
      <c r="O78" s="66"/>
      <c r="P78" s="83"/>
      <c r="Q78" s="6"/>
      <c r="R78" s="6"/>
      <c r="S78" s="6"/>
      <c r="T78" s="6"/>
      <c r="U78" s="6"/>
      <c r="W78" s="68"/>
      <c r="X78" s="68"/>
    </row>
    <row r="79" spans="1:27">
      <c r="A79" s="4" t="s">
        <v>42</v>
      </c>
      <c r="B79" s="20">
        <v>24</v>
      </c>
      <c r="C79" s="20">
        <v>9</v>
      </c>
      <c r="D79" s="20">
        <v>78</v>
      </c>
      <c r="E79" s="20"/>
      <c r="F79" s="52">
        <v>30.76923076923077</v>
      </c>
      <c r="G79" s="52">
        <v>11.538461538461538</v>
      </c>
      <c r="H79" s="65"/>
      <c r="I79" s="65"/>
      <c r="J79" s="65"/>
      <c r="K79" s="65"/>
      <c r="O79" s="63"/>
      <c r="P79" s="64"/>
      <c r="Q79" s="6"/>
      <c r="R79" s="6"/>
      <c r="S79" s="6"/>
      <c r="T79" s="6"/>
      <c r="U79" s="6"/>
      <c r="W79" s="68"/>
      <c r="X79" s="68"/>
    </row>
    <row r="80" spans="1:27">
      <c r="A80" s="4" t="s">
        <v>41</v>
      </c>
      <c r="B80" s="20">
        <v>29</v>
      </c>
      <c r="C80" s="20">
        <v>7</v>
      </c>
      <c r="D80" s="20">
        <v>80</v>
      </c>
      <c r="E80" s="20"/>
      <c r="F80" s="52">
        <f t="shared" ref="F80:F86" si="9">B80/D80*(100)</f>
        <v>36.25</v>
      </c>
      <c r="G80" s="52">
        <f t="shared" ref="G80:G86" si="10">C80/D80*(100)</f>
        <v>8.75</v>
      </c>
      <c r="H80" s="65"/>
      <c r="I80" s="65"/>
      <c r="J80" s="65"/>
      <c r="K80" s="65"/>
      <c r="O80" s="63"/>
      <c r="P80" s="64"/>
      <c r="Q80" s="6"/>
      <c r="R80" s="6"/>
      <c r="S80" s="6"/>
      <c r="T80" s="6"/>
      <c r="U80" s="6"/>
      <c r="W80" s="68"/>
    </row>
    <row r="81" spans="1:23">
      <c r="A81" s="4" t="s">
        <v>40</v>
      </c>
      <c r="B81" s="20">
        <v>27</v>
      </c>
      <c r="C81" s="20">
        <v>4</v>
      </c>
      <c r="D81" s="20">
        <v>80</v>
      </c>
      <c r="E81" s="20"/>
      <c r="F81" s="52">
        <f t="shared" si="9"/>
        <v>33.75</v>
      </c>
      <c r="G81" s="52">
        <f t="shared" si="10"/>
        <v>5</v>
      </c>
      <c r="H81" s="65"/>
      <c r="I81" s="65"/>
      <c r="J81" s="65"/>
      <c r="K81" s="65"/>
      <c r="O81" s="63"/>
      <c r="P81" s="64"/>
      <c r="Q81" s="6"/>
      <c r="R81" s="6"/>
      <c r="S81" s="6"/>
      <c r="T81" s="6"/>
      <c r="U81" s="6"/>
      <c r="W81" s="68"/>
    </row>
    <row r="82" spans="1:23">
      <c r="A82" s="4" t="s">
        <v>39</v>
      </c>
      <c r="B82" s="20">
        <v>23</v>
      </c>
      <c r="C82" s="20">
        <v>2</v>
      </c>
      <c r="D82" s="20">
        <v>70</v>
      </c>
      <c r="E82" s="20"/>
      <c r="F82" s="52">
        <f t="shared" si="9"/>
        <v>32.857142857142854</v>
      </c>
      <c r="G82" s="52">
        <f t="shared" si="10"/>
        <v>2.8571428571428572</v>
      </c>
      <c r="H82" s="65"/>
      <c r="I82" s="65"/>
      <c r="J82" s="65"/>
      <c r="K82" s="65"/>
      <c r="O82" s="68"/>
      <c r="T82" s="68"/>
    </row>
    <row r="83" spans="1:23">
      <c r="A83" s="4" t="s">
        <v>38</v>
      </c>
      <c r="B83" s="20">
        <v>19</v>
      </c>
      <c r="C83" s="20">
        <v>0</v>
      </c>
      <c r="D83" s="20">
        <v>60</v>
      </c>
      <c r="E83" s="20"/>
      <c r="F83" s="52">
        <f t="shared" si="9"/>
        <v>31.666666666666664</v>
      </c>
      <c r="G83" s="52">
        <f t="shared" si="10"/>
        <v>0</v>
      </c>
      <c r="H83" s="65"/>
      <c r="I83" s="65"/>
      <c r="J83" s="65"/>
      <c r="K83" s="65"/>
      <c r="O83" s="68"/>
    </row>
    <row r="84" spans="1:23">
      <c r="A84" s="4" t="s">
        <v>37</v>
      </c>
      <c r="B84" s="20">
        <v>25</v>
      </c>
      <c r="C84" s="20">
        <v>5</v>
      </c>
      <c r="D84" s="20">
        <v>90</v>
      </c>
      <c r="E84" s="20"/>
      <c r="F84" s="52">
        <f t="shared" si="9"/>
        <v>27.777777777777779</v>
      </c>
      <c r="G84" s="52">
        <f t="shared" si="10"/>
        <v>5.5555555555555554</v>
      </c>
      <c r="H84" s="65"/>
      <c r="I84" s="65"/>
      <c r="J84" s="65"/>
      <c r="K84" s="65"/>
      <c r="O84" s="68"/>
    </row>
    <row r="85" spans="1:23">
      <c r="A85" s="4" t="s">
        <v>36</v>
      </c>
      <c r="B85" s="20">
        <v>22</v>
      </c>
      <c r="C85" s="20">
        <v>4</v>
      </c>
      <c r="D85" s="20">
        <v>80</v>
      </c>
      <c r="E85" s="20"/>
      <c r="F85" s="52">
        <f t="shared" si="9"/>
        <v>27.500000000000004</v>
      </c>
      <c r="G85" s="52">
        <f t="shared" si="10"/>
        <v>5</v>
      </c>
      <c r="H85" s="65"/>
      <c r="I85" s="65"/>
      <c r="J85" s="65"/>
      <c r="K85" s="65"/>
      <c r="O85" s="68"/>
    </row>
    <row r="86" spans="1:23">
      <c r="A86" s="4" t="s">
        <v>35</v>
      </c>
      <c r="B86" s="20">
        <v>16</v>
      </c>
      <c r="C86" s="20">
        <v>4</v>
      </c>
      <c r="D86" s="20">
        <v>60</v>
      </c>
      <c r="E86" s="20"/>
      <c r="F86" s="52">
        <f t="shared" si="9"/>
        <v>26.666666666666668</v>
      </c>
      <c r="G86" s="52">
        <f t="shared" si="10"/>
        <v>6.666666666666667</v>
      </c>
      <c r="H86" s="65"/>
      <c r="I86" s="65"/>
      <c r="J86" s="65"/>
      <c r="K86" s="65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2012-10-07T20:16:37Z</dcterms:created>
  <dcterms:modified xsi:type="dcterms:W3CDTF">2015-12-10T21:28:06Z</dcterms:modified>
</cp:coreProperties>
</file>