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5192" windowHeight="82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S62" i="1"/>
  <c r="Q64"/>
  <c r="P64"/>
  <c r="M64"/>
  <c r="L64"/>
  <c r="AD35"/>
  <c r="AD28"/>
  <c r="Q89"/>
  <c r="P89"/>
  <c r="M89"/>
  <c r="L89"/>
  <c r="Q88"/>
  <c r="P88"/>
  <c r="M88"/>
  <c r="L88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7"/>
  <c r="P77"/>
  <c r="M77"/>
  <c r="L77"/>
  <c r="Q76"/>
  <c r="P76"/>
  <c r="M76"/>
  <c r="L76"/>
  <c r="Q75"/>
  <c r="P75"/>
  <c r="M75"/>
  <c r="L75"/>
  <c r="Q74"/>
  <c r="P74"/>
  <c r="M74"/>
  <c r="L74"/>
  <c r="Q71"/>
  <c r="P71"/>
  <c r="M71"/>
  <c r="L71"/>
  <c r="Q69"/>
  <c r="M69"/>
  <c r="L69"/>
  <c r="L67"/>
  <c r="Q66"/>
  <c r="P66"/>
  <c r="M66"/>
  <c r="L66"/>
  <c r="Q65"/>
  <c r="P65"/>
  <c r="M65"/>
  <c r="L65"/>
  <c r="T62"/>
  <c r="K62" l="1"/>
  <c r="J62"/>
  <c r="I62"/>
  <c r="F62"/>
  <c r="E62"/>
  <c r="C62"/>
  <c r="B62"/>
  <c r="T61"/>
  <c r="Q61"/>
  <c r="P61"/>
  <c r="M61"/>
  <c r="L61"/>
  <c r="T60"/>
  <c r="Q60"/>
  <c r="P60"/>
  <c r="M60"/>
  <c r="L60"/>
  <c r="T59"/>
  <c r="Q59"/>
  <c r="P59"/>
  <c r="M59"/>
  <c r="L59"/>
  <c r="T58"/>
  <c r="Q58"/>
  <c r="P58"/>
  <c r="M58"/>
  <c r="L58"/>
  <c r="T57"/>
  <c r="Q57"/>
  <c r="P57"/>
  <c r="M57"/>
  <c r="L57"/>
  <c r="T56"/>
  <c r="Q56"/>
  <c r="P56"/>
  <c r="M56"/>
  <c r="L56"/>
  <c r="T55"/>
  <c r="Q55"/>
  <c r="P55"/>
  <c r="M55"/>
  <c r="L55"/>
  <c r="AC50"/>
  <c r="AD50" s="1"/>
  <c r="Y50"/>
  <c r="R50"/>
  <c r="K50"/>
  <c r="D50"/>
  <c r="AD43"/>
  <c r="Y43"/>
  <c r="R43"/>
  <c r="K43"/>
  <c r="D43"/>
  <c r="Y35"/>
  <c r="R35"/>
  <c r="K35"/>
  <c r="D35"/>
  <c r="Y28"/>
  <c r="R28"/>
  <c r="K28"/>
  <c r="D28"/>
  <c r="AD21"/>
  <c r="Y21"/>
  <c r="R21"/>
  <c r="K21"/>
  <c r="D21"/>
  <c r="AD14"/>
  <c r="Y14"/>
  <c r="R14"/>
  <c r="K14"/>
  <c r="D14"/>
  <c r="AD7"/>
  <c r="Y7"/>
  <c r="R7"/>
  <c r="K7"/>
  <c r="D7"/>
  <c r="Q62" l="1"/>
  <c r="P62"/>
  <c r="M62"/>
  <c r="L62"/>
</calcChain>
</file>

<file path=xl/sharedStrings.xml><?xml version="1.0" encoding="utf-8"?>
<sst xmlns="http://schemas.openxmlformats.org/spreadsheetml/2006/main" count="589" uniqueCount="256">
  <si>
    <t>Team</t>
  </si>
  <si>
    <t>Scores</t>
  </si>
  <si>
    <t>Overs</t>
  </si>
  <si>
    <t>Inns</t>
  </si>
  <si>
    <t>Result</t>
  </si>
  <si>
    <t>Ct</t>
  </si>
  <si>
    <t>R/R</t>
  </si>
  <si>
    <t>R1</t>
  </si>
  <si>
    <t>ES</t>
  </si>
  <si>
    <t>60</t>
  </si>
  <si>
    <t>1</t>
  </si>
  <si>
    <t>MH</t>
  </si>
  <si>
    <t>Syd</t>
  </si>
  <si>
    <t>31.5</t>
  </si>
  <si>
    <t>LPW</t>
  </si>
  <si>
    <t>36</t>
  </si>
  <si>
    <t>44</t>
  </si>
  <si>
    <t>BWU</t>
  </si>
  <si>
    <t>OBC</t>
  </si>
  <si>
    <t>R</t>
  </si>
  <si>
    <t>r/o</t>
  </si>
  <si>
    <t>R2</t>
  </si>
  <si>
    <t>StA</t>
  </si>
  <si>
    <t>R3</t>
  </si>
  <si>
    <t>R4</t>
  </si>
  <si>
    <t>Win</t>
  </si>
  <si>
    <t>54.5</t>
  </si>
  <si>
    <t>133</t>
  </si>
  <si>
    <t>R5</t>
  </si>
  <si>
    <t>140</t>
  </si>
  <si>
    <t>14</t>
  </si>
  <si>
    <t>R6</t>
  </si>
  <si>
    <t>R7</t>
  </si>
  <si>
    <t>46.5</t>
  </si>
  <si>
    <t>54</t>
  </si>
  <si>
    <t>59.2</t>
  </si>
  <si>
    <t>55</t>
  </si>
  <si>
    <t>53</t>
  </si>
  <si>
    <t>Analysis</t>
  </si>
  <si>
    <t>200+</t>
  </si>
  <si>
    <t>100-</t>
  </si>
  <si>
    <t>Results</t>
  </si>
  <si>
    <t>Declan</t>
  </si>
  <si>
    <t>Matches</t>
  </si>
  <si>
    <t>Result%</t>
  </si>
  <si>
    <t>Decl %</t>
  </si>
  <si>
    <t>Cent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</si>
  <si>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</si>
  <si>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</si>
  <si>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</si>
  <si>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</si>
  <si>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</si>
  <si>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</si>
  <si>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</si>
  <si>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</si>
  <si>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</si>
  <si>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</si>
  <si>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Total</t>
  </si>
  <si>
    <t>92/93</t>
  </si>
  <si>
    <t>93/94</t>
  </si>
  <si>
    <t>12/13</t>
  </si>
  <si>
    <t>94/95</t>
  </si>
  <si>
    <t>11/12</t>
  </si>
  <si>
    <t>26</t>
  </si>
  <si>
    <t>13</t>
  </si>
  <si>
    <t>89</t>
  </si>
  <si>
    <t>17</t>
  </si>
  <si>
    <t>27</t>
  </si>
  <si>
    <t>28</t>
  </si>
  <si>
    <t>95/96</t>
  </si>
  <si>
    <t>10/11</t>
  </si>
  <si>
    <t>24</t>
  </si>
  <si>
    <t>16</t>
  </si>
  <si>
    <t>96/97</t>
  </si>
  <si>
    <t>09/10</t>
  </si>
  <si>
    <t>37</t>
  </si>
  <si>
    <t>97/98</t>
  </si>
  <si>
    <t>08/09</t>
  </si>
  <si>
    <t>30</t>
  </si>
  <si>
    <t>5</t>
  </si>
  <si>
    <t>91</t>
  </si>
  <si>
    <t>40</t>
  </si>
  <si>
    <t>98/99</t>
  </si>
  <si>
    <t>07/08</t>
  </si>
  <si>
    <t>38</t>
  </si>
  <si>
    <t>6</t>
  </si>
  <si>
    <t>122</t>
  </si>
  <si>
    <t>99/00</t>
  </si>
  <si>
    <t>06/07</t>
  </si>
  <si>
    <t>00/01</t>
  </si>
  <si>
    <t>05/06</t>
  </si>
  <si>
    <t>01/02</t>
  </si>
  <si>
    <t>04/05</t>
  </si>
  <si>
    <t>02/03</t>
  </si>
  <si>
    <t>03/04</t>
  </si>
  <si>
    <t>32</t>
  </si>
  <si>
    <t>35</t>
  </si>
  <si>
    <t>29.09</t>
  </si>
  <si>
    <t>78.57</t>
  </si>
  <si>
    <t>223/8d</t>
  </si>
  <si>
    <t>168</t>
  </si>
  <si>
    <t>48.2</t>
  </si>
  <si>
    <t>191/7d</t>
  </si>
  <si>
    <t>238/5d</t>
  </si>
  <si>
    <t>258/7d</t>
  </si>
  <si>
    <t>59.5</t>
  </si>
  <si>
    <t>193/7d</t>
  </si>
  <si>
    <t>77</t>
  </si>
  <si>
    <t>33.1</t>
  </si>
  <si>
    <t>139/3d</t>
  </si>
  <si>
    <t>147/9d</t>
  </si>
  <si>
    <t>34</t>
  </si>
  <si>
    <t>59</t>
  </si>
  <si>
    <t>524</t>
  </si>
  <si>
    <t xml:space="preserve">Draw </t>
  </si>
  <si>
    <t>rain</t>
  </si>
  <si>
    <t>157/8d</t>
  </si>
  <si>
    <t>34.4</t>
  </si>
  <si>
    <t>219/6</t>
  </si>
  <si>
    <t>54.3</t>
  </si>
  <si>
    <t>234</t>
  </si>
  <si>
    <t>30/1</t>
  </si>
  <si>
    <t>198/6d</t>
  </si>
  <si>
    <t>C</t>
  </si>
  <si>
    <t>281/6d</t>
  </si>
  <si>
    <t>240/9d</t>
  </si>
  <si>
    <t>St A</t>
  </si>
  <si>
    <t>223</t>
  </si>
  <si>
    <t>120/4</t>
  </si>
  <si>
    <t>158.5</t>
  </si>
  <si>
    <t>719</t>
  </si>
  <si>
    <t>30/0</t>
  </si>
  <si>
    <t>66/4</t>
  </si>
  <si>
    <t>271/8d</t>
  </si>
  <si>
    <t>200/9d</t>
  </si>
  <si>
    <t>Runs</t>
  </si>
  <si>
    <t>269/6D</t>
  </si>
  <si>
    <t>234/9d</t>
  </si>
  <si>
    <t>71</t>
  </si>
  <si>
    <t>117</t>
  </si>
  <si>
    <t>265/8d</t>
  </si>
  <si>
    <t>192/4</t>
  </si>
  <si>
    <t>180/4d</t>
  </si>
  <si>
    <t>230/3d</t>
  </si>
  <si>
    <t>221/3</t>
  </si>
  <si>
    <t>197/5d</t>
  </si>
  <si>
    <t>186/9d</t>
  </si>
  <si>
    <t>209</t>
  </si>
  <si>
    <t>124</t>
  </si>
  <si>
    <t>43.2</t>
  </si>
  <si>
    <t>win</t>
  </si>
  <si>
    <t>900</t>
  </si>
  <si>
    <t>199.1</t>
  </si>
  <si>
    <t>834</t>
  </si>
  <si>
    <t>199</t>
  </si>
  <si>
    <t>521</t>
  </si>
  <si>
    <t>162.1</t>
  </si>
  <si>
    <t>912</t>
  </si>
  <si>
    <t>207.3</t>
  </si>
  <si>
    <t>190</t>
  </si>
  <si>
    <t>143</t>
  </si>
  <si>
    <t>45</t>
  </si>
  <si>
    <t>53.1</t>
  </si>
  <si>
    <t>107</t>
  </si>
  <si>
    <t>45.3</t>
  </si>
  <si>
    <t>172</t>
  </si>
  <si>
    <t>56</t>
  </si>
  <si>
    <t>148</t>
  </si>
  <si>
    <t>335/9d</t>
  </si>
  <si>
    <t>224/2d</t>
  </si>
  <si>
    <t>239/9</t>
  </si>
  <si>
    <t>draw</t>
  </si>
  <si>
    <t>796</t>
  </si>
  <si>
    <t>137</t>
  </si>
  <si>
    <t>43.5</t>
  </si>
  <si>
    <t>164/8</t>
  </si>
  <si>
    <t>41.1</t>
  </si>
  <si>
    <t>181</t>
  </si>
  <si>
    <t>152/8</t>
  </si>
  <si>
    <t>49.1</t>
  </si>
  <si>
    <t>127</t>
  </si>
  <si>
    <t>47</t>
  </si>
  <si>
    <t>84</t>
  </si>
  <si>
    <t>308/4d</t>
  </si>
  <si>
    <t>284/6d</t>
  </si>
  <si>
    <t>165/5</t>
  </si>
  <si>
    <t>256/8d</t>
  </si>
  <si>
    <t>169</t>
  </si>
  <si>
    <t>40.5</t>
  </si>
  <si>
    <t>208.2</t>
  </si>
  <si>
    <t>851</t>
  </si>
  <si>
    <t>203</t>
  </si>
  <si>
    <t>56.5</t>
  </si>
  <si>
    <t>208</t>
  </si>
  <si>
    <t>147/8dec</t>
  </si>
  <si>
    <t>no play</t>
  </si>
  <si>
    <t>165/7dec</t>
  </si>
  <si>
    <t>145</t>
  </si>
  <si>
    <t>57</t>
  </si>
  <si>
    <t>134/3dec</t>
  </si>
  <si>
    <t>197.4</t>
  </si>
  <si>
    <t>96</t>
  </si>
  <si>
    <t>69</t>
  </si>
  <si>
    <t>24.4</t>
  </si>
  <si>
    <t>174</t>
  </si>
  <si>
    <t>171</t>
  </si>
  <si>
    <t>58</t>
  </si>
  <si>
    <t>369</t>
  </si>
  <si>
    <t>87.2</t>
  </si>
  <si>
    <t>170/6</t>
  </si>
  <si>
    <t>782</t>
  </si>
  <si>
    <t>185/6</t>
  </si>
  <si>
    <t>86</t>
  </si>
  <si>
    <t>276/9d</t>
  </si>
  <si>
    <t>632</t>
  </si>
  <si>
    <t>109</t>
  </si>
  <si>
    <t>144/9d</t>
  </si>
  <si>
    <t>41.3</t>
  </si>
  <si>
    <t>174/6</t>
  </si>
  <si>
    <t>627</t>
  </si>
  <si>
    <t>Draw</t>
  </si>
  <si>
    <t>121</t>
  </si>
  <si>
    <t>115</t>
  </si>
  <si>
    <t>608</t>
  </si>
  <si>
    <t>13/14</t>
  </si>
  <si>
    <t>119</t>
  </si>
  <si>
    <t>29.2</t>
  </si>
  <si>
    <t>44.3</t>
  </si>
  <si>
    <t>264/8d</t>
  </si>
  <si>
    <t>46.2</t>
  </si>
  <si>
    <t>265/5d</t>
  </si>
  <si>
    <t>217/8d</t>
  </si>
  <si>
    <t>165</t>
  </si>
  <si>
    <t>42.1</t>
  </si>
  <si>
    <t>69.5</t>
  </si>
  <si>
    <t>638</t>
  </si>
  <si>
    <t>44.1</t>
  </si>
  <si>
    <t>195/6d</t>
  </si>
  <si>
    <t>52.1</t>
  </si>
  <si>
    <t>777</t>
  </si>
  <si>
    <t>231/8d</t>
  </si>
  <si>
    <t>59.4</t>
  </si>
  <si>
    <t>285</t>
  </si>
  <si>
    <t>63.5</t>
  </si>
  <si>
    <t>21.2</t>
  </si>
  <si>
    <t>732</t>
  </si>
  <si>
    <t>202/3d</t>
  </si>
  <si>
    <t>52</t>
  </si>
  <si>
    <t>202</t>
  </si>
  <si>
    <t>178</t>
  </si>
  <si>
    <t>44.5</t>
  </si>
  <si>
    <t>847</t>
  </si>
  <si>
    <t>41.00</t>
  </si>
  <si>
    <t>5.00</t>
  </si>
  <si>
    <t>77.78</t>
  </si>
  <si>
    <t>38.00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</si>
</sst>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0"/>
      <color theme="1"/>
      <name val="Times New Roman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1"/>
      <color rgb="FFFF0000"/>
      <name val="Times New Roman"/>
      <family val="1"/>
    </font>
    <font>
      <b/>
      <sz val="8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rgb="FFFF0000"/>
      <name val="Times New Roman"/>
      <family val="1"/>
    </font>
    <font>
      <b/>
      <sz val="9"/>
      <color rgb="FFFF0000"/>
      <name val="Arial"/>
      <family val="2"/>
    </font>
    <font>
      <b/>
      <sz val="10"/>
      <name val="Times New Roman"/>
      <family val="1"/>
    </font>
    <font>
      <sz val="10"/>
      <name val="Times New Roman"/>
      <family val="2"/>
    </font>
    <font>
      <sz val="8"/>
      <color theme="1"/>
      <name val="Times New Roman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Times New Roman"/>
      <family val="1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0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Border="1"/>
    <xf numFmtId="2" fontId="0" fillId="2" borderId="0" xfId="0" applyNumberFormat="1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0" fillId="0" borderId="0" xfId="0" applyNumberFormat="1" applyBorder="1"/>
    <xf numFmtId="0" fontId="16" fillId="0" borderId="1" xfId="0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/>
    </xf>
    <xf numFmtId="2" fontId="10" fillId="0" borderId="1" xfId="0" applyNumberFormat="1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10" fillId="0" borderId="1" xfId="0" applyFont="1" applyFill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10" fillId="0" borderId="0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/>
    <xf numFmtId="0" fontId="18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/>
    <xf numFmtId="1" fontId="18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1" fontId="0" fillId="0" borderId="0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0" fillId="0" borderId="0" xfId="0" applyAlignment="1">
      <alignment horizontal="center"/>
    </xf>
    <xf numFmtId="49" fontId="2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2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Scores under 100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1147008"/>
        <c:axId val="101148928"/>
      </c:lineChart>
      <c:catAx>
        <c:axId val="101147008"/>
        <c:scaling>
          <c:orientation val="minMax"/>
        </c:scaling>
        <c:axPos val="b"/>
        <c:numFmt formatCode="General" sourceLinked="1"/>
        <c:tickLblPos val="nextTo"/>
        <c:crossAx val="101148928"/>
        <c:crosses val="autoZero"/>
        <c:auto val="1"/>
        <c:lblAlgn val="ctr"/>
        <c:lblOffset val="100"/>
        <c:tickLblSkip val="3"/>
        <c:tickMarkSkip val="3"/>
      </c:catAx>
      <c:valAx>
        <c:axId val="101148928"/>
        <c:scaling>
          <c:orientation val="minMax"/>
        </c:scaling>
        <c:axPos val="l"/>
        <c:majorGridlines/>
        <c:numFmt formatCode="General" sourceLinked="1"/>
        <c:tickLblPos val="nextTo"/>
        <c:crossAx val="101147008"/>
        <c:crosses val="autoZero"/>
        <c:crossBetween val="midCat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Results</a:t>
            </a:r>
            <a:r>
              <a:rPr lang="en-NZ" sz="1200" baseline="0"/>
              <a:t> as % of matches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3772032"/>
        <c:axId val="113773952"/>
      </c:lineChart>
      <c:catAx>
        <c:axId val="113772032"/>
        <c:scaling>
          <c:orientation val="minMax"/>
        </c:scaling>
        <c:axPos val="b"/>
        <c:numFmt formatCode="General" sourceLinked="1"/>
        <c:tickLblPos val="nextTo"/>
        <c:crossAx val="113773952"/>
        <c:crosses val="autoZero"/>
        <c:auto val="1"/>
        <c:lblAlgn val="ctr"/>
        <c:lblOffset val="100"/>
        <c:tickLblSkip val="3"/>
        <c:tickMarkSkip val="3"/>
      </c:catAx>
      <c:valAx>
        <c:axId val="113773952"/>
        <c:scaling>
          <c:orientation val="minMax"/>
        </c:scaling>
        <c:axPos val="l"/>
        <c:majorGridlines/>
        <c:numFmt formatCode="General" sourceLinked="1"/>
        <c:tickLblPos val="nextTo"/>
        <c:crossAx val="113772032"/>
        <c:crosses val="autoZero"/>
        <c:crossBetween val="midCat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Scores over 200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3794048"/>
        <c:axId val="113811840"/>
      </c:lineChart>
      <c:catAx>
        <c:axId val="113794048"/>
        <c:scaling>
          <c:orientation val="minMax"/>
        </c:scaling>
        <c:axPos val="b"/>
        <c:numFmt formatCode="General" sourceLinked="1"/>
        <c:tickLblPos val="nextTo"/>
        <c:crossAx val="113811840"/>
        <c:crosses val="autoZero"/>
        <c:auto val="1"/>
        <c:lblAlgn val="ctr"/>
        <c:lblOffset val="100"/>
        <c:tickLblSkip val="3"/>
        <c:tickMarkSkip val="3"/>
      </c:catAx>
      <c:valAx>
        <c:axId val="113811840"/>
        <c:scaling>
          <c:orientation val="minMax"/>
        </c:scaling>
        <c:axPos val="l"/>
        <c:majorGridlines/>
        <c:numFmt formatCode="General" sourceLinked="1"/>
        <c:tickLblPos val="nextTo"/>
        <c:crossAx val="113794048"/>
        <c:crosses val="autoZero"/>
        <c:crossBetween val="midCat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200"/>
              <a:t>Declarations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[1]Sheet1!$H$1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9641728"/>
        <c:axId val="109642880"/>
      </c:lineChart>
      <c:catAx>
        <c:axId val="109641728"/>
        <c:scaling>
          <c:orientation val="minMax"/>
        </c:scaling>
        <c:axPos val="b"/>
        <c:numFmt formatCode="General" sourceLinked="1"/>
        <c:tickLblPos val="nextTo"/>
        <c:crossAx val="109642880"/>
        <c:crosses val="autoZero"/>
        <c:auto val="1"/>
        <c:lblAlgn val="ctr"/>
        <c:lblOffset val="100"/>
        <c:tickLblSkip val="3"/>
        <c:tickMarkSkip val="3"/>
      </c:catAx>
      <c:valAx>
        <c:axId val="109642880"/>
        <c:scaling>
          <c:orientation val="minMax"/>
        </c:scaling>
        <c:axPos val="l"/>
        <c:majorGridlines/>
        <c:numFmt formatCode="General" sourceLinked="1"/>
        <c:tickLblPos val="nextTo"/>
        <c:crossAx val="109641728"/>
        <c:crosses val="autoZero"/>
        <c:crossBetween val="midCat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Scores over 200 &amp; under 100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16885389326336"/>
          <c:y val="0.17940981335666445"/>
          <c:w val="0.70434492563429574"/>
          <c:h val="0.64935586176727922"/>
        </c:manualLayout>
      </c:layout>
      <c:lineChart>
        <c:grouping val="standard"/>
        <c:ser>
          <c:idx val="0"/>
          <c:order val="0"/>
          <c:tx>
            <c:strRef>
              <c:f>[1]Sheet1!$L$1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[1]Sheet1!$M$1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numRef>
              <c:f>[1]Sheet1!$K$2:$K$29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cat>
          <c:val>
            <c:numRef>
              <c:f>[1]Sheet1!$M$2:$M$29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9679360"/>
        <c:axId val="109681280"/>
      </c:lineChart>
      <c:catAx>
        <c:axId val="109679360"/>
        <c:scaling>
          <c:orientation val="minMax"/>
        </c:scaling>
        <c:axPos val="b"/>
        <c:numFmt formatCode="General" sourceLinked="1"/>
        <c:tickLblPos val="nextTo"/>
        <c:crossAx val="109681280"/>
        <c:crosses val="autoZero"/>
        <c:auto val="1"/>
        <c:lblAlgn val="ctr"/>
        <c:lblOffset val="100"/>
        <c:tickLblSkip val="3"/>
        <c:tickMarkSkip val="3"/>
      </c:catAx>
      <c:valAx>
        <c:axId val="109681280"/>
        <c:scaling>
          <c:orientation val="minMax"/>
        </c:scaling>
        <c:axPos val="l"/>
        <c:majorGridlines/>
        <c:numFmt formatCode="General" sourceLinked="1"/>
        <c:tickLblPos val="nextTo"/>
        <c:crossAx val="10967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84711286089607"/>
          <c:y val="0.47102799650043742"/>
          <c:w val="0.16348622047244193"/>
          <c:h val="0.2091010498687664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54</xdr:row>
      <xdr:rowOff>0</xdr:rowOff>
    </xdr:from>
    <xdr:to>
      <xdr:col>39</xdr:col>
      <xdr:colOff>304800</xdr:colOff>
      <xdr:row>71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74</xdr:row>
      <xdr:rowOff>0</xdr:rowOff>
    </xdr:from>
    <xdr:to>
      <xdr:col>39</xdr:col>
      <xdr:colOff>304800</xdr:colOff>
      <xdr:row>90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</xdr:colOff>
      <xdr:row>94</xdr:row>
      <xdr:rowOff>7620</xdr:rowOff>
    </xdr:from>
    <xdr:to>
      <xdr:col>15</xdr:col>
      <xdr:colOff>358140</xdr:colOff>
      <xdr:row>110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93</xdr:row>
      <xdr:rowOff>0</xdr:rowOff>
    </xdr:from>
    <xdr:to>
      <xdr:col>39</xdr:col>
      <xdr:colOff>304800</xdr:colOff>
      <xdr:row>109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102</xdr:row>
      <xdr:rowOff>0</xdr:rowOff>
    </xdr:from>
    <xdr:to>
      <xdr:col>29</xdr:col>
      <xdr:colOff>381000</xdr:colOff>
      <xdr:row>118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2"/>
  <sheetViews>
    <sheetView tabSelected="1" topLeftCell="A58" workbookViewId="0">
      <selection activeCell="F65" sqref="F65"/>
    </sheetView>
  </sheetViews>
  <sheetFormatPr defaultRowHeight="13.2"/>
  <cols>
    <col min="1" max="1" width="6.109375" customWidth="1"/>
    <col min="2" max="2" width="6.6640625" customWidth="1"/>
    <col min="3" max="3" width="7.44140625" customWidth="1"/>
    <col min="4" max="4" width="6.77734375" customWidth="1"/>
    <col min="5" max="5" width="5.109375" customWidth="1"/>
    <col min="6" max="6" width="7" customWidth="1"/>
    <col min="7" max="7" width="4.77734375" customWidth="1"/>
    <col min="8" max="8" width="0.77734375" customWidth="1"/>
    <col min="9" max="9" width="7" customWidth="1"/>
    <col min="10" max="10" width="8.33203125" customWidth="1"/>
    <col min="11" max="11" width="7.109375" customWidth="1"/>
    <col min="12" max="12" width="5.6640625" customWidth="1"/>
    <col min="13" max="13" width="7.44140625" customWidth="1"/>
    <col min="14" max="14" width="4.44140625" customWidth="1"/>
    <col min="15" max="15" width="0.77734375" customWidth="1"/>
    <col min="16" max="16" width="6.6640625" customWidth="1"/>
    <col min="17" max="17" width="7.77734375" customWidth="1"/>
    <col min="18" max="18" width="7.44140625" customWidth="1"/>
    <col min="19" max="19" width="6.109375" customWidth="1"/>
    <col min="20" max="20" width="6.33203125" customWidth="1"/>
    <col min="21" max="21" width="4.109375" customWidth="1"/>
    <col min="22" max="22" width="1" customWidth="1"/>
    <col min="23" max="23" width="6.77734375" customWidth="1"/>
    <col min="24" max="24" width="7.77734375" customWidth="1"/>
    <col min="25" max="25" width="7" customWidth="1"/>
    <col min="26" max="26" width="5.33203125" customWidth="1"/>
    <col min="27" max="27" width="6.6640625" customWidth="1"/>
    <col min="28" max="28" width="5.44140625" customWidth="1"/>
    <col min="29" max="29" width="7" customWidth="1"/>
    <col min="30" max="30" width="7.109375" customWidth="1"/>
  </cols>
  <sheetData>
    <row r="1" spans="1:3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/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1"/>
      <c r="AD1" s="1" t="s">
        <v>6</v>
      </c>
    </row>
    <row r="2" spans="1:30" ht="13.8">
      <c r="A2" s="2" t="s">
        <v>7</v>
      </c>
      <c r="B2" s="3" t="s">
        <v>22</v>
      </c>
      <c r="C2" s="3" t="s">
        <v>99</v>
      </c>
      <c r="D2" s="3" t="s">
        <v>9</v>
      </c>
      <c r="E2" s="3" t="s">
        <v>10</v>
      </c>
      <c r="F2" s="4" t="s">
        <v>25</v>
      </c>
      <c r="G2" s="5"/>
      <c r="H2" s="3"/>
      <c r="I2" s="3" t="s">
        <v>11</v>
      </c>
      <c r="J2" s="3" t="s">
        <v>102</v>
      </c>
      <c r="K2" s="3" t="s">
        <v>9</v>
      </c>
      <c r="L2" s="3" t="s">
        <v>10</v>
      </c>
      <c r="M2" s="4"/>
      <c r="N2" s="6"/>
      <c r="O2" s="3"/>
      <c r="P2" s="3" t="s">
        <v>17</v>
      </c>
      <c r="Q2" s="3" t="s">
        <v>103</v>
      </c>
      <c r="R2" s="3" t="s">
        <v>9</v>
      </c>
      <c r="S2" s="3" t="s">
        <v>10</v>
      </c>
      <c r="T2" s="4" t="s">
        <v>114</v>
      </c>
      <c r="U2" s="7"/>
      <c r="V2" s="4"/>
      <c r="W2" s="3" t="s">
        <v>18</v>
      </c>
      <c r="X2" s="3" t="s">
        <v>104</v>
      </c>
      <c r="Y2" s="3" t="s">
        <v>105</v>
      </c>
      <c r="Z2" s="3" t="s">
        <v>10</v>
      </c>
      <c r="AA2" s="8"/>
      <c r="AB2" s="5"/>
      <c r="AC2" s="9"/>
      <c r="AD2" s="10"/>
    </row>
    <row r="3" spans="1:30">
      <c r="A3" s="2"/>
      <c r="B3" s="11"/>
      <c r="C3" s="3" t="s">
        <v>106</v>
      </c>
      <c r="D3" s="12">
        <v>41.5</v>
      </c>
      <c r="E3" s="1">
        <v>1</v>
      </c>
      <c r="F3" s="4"/>
      <c r="G3" s="5"/>
      <c r="H3" s="3"/>
      <c r="I3" s="3"/>
      <c r="J3" s="3" t="s">
        <v>116</v>
      </c>
      <c r="K3" s="3" t="s">
        <v>117</v>
      </c>
      <c r="L3" s="3" t="s">
        <v>10</v>
      </c>
      <c r="M3" s="4"/>
      <c r="N3" s="6"/>
      <c r="O3" s="3"/>
      <c r="P3" s="3"/>
      <c r="Q3" s="3" t="s">
        <v>109</v>
      </c>
      <c r="R3" s="3" t="s">
        <v>111</v>
      </c>
      <c r="S3" s="3" t="s">
        <v>10</v>
      </c>
      <c r="T3" s="4" t="s">
        <v>115</v>
      </c>
      <c r="U3" s="13"/>
      <c r="V3" s="4"/>
      <c r="W3" s="3"/>
      <c r="X3" s="3" t="s">
        <v>122</v>
      </c>
      <c r="Y3" s="3" t="s">
        <v>119</v>
      </c>
      <c r="Z3" s="3" t="s">
        <v>10</v>
      </c>
      <c r="AA3" s="4"/>
      <c r="AB3" s="5"/>
      <c r="AC3" s="9"/>
      <c r="AD3" s="10"/>
    </row>
    <row r="4" spans="1:30" ht="13.8">
      <c r="A4" s="1"/>
      <c r="B4" s="3" t="s">
        <v>12</v>
      </c>
      <c r="C4" s="3" t="s">
        <v>100</v>
      </c>
      <c r="D4" s="3" t="s">
        <v>101</v>
      </c>
      <c r="E4" s="3" t="s">
        <v>10</v>
      </c>
      <c r="F4" s="4"/>
      <c r="G4" s="5"/>
      <c r="H4" s="3"/>
      <c r="I4" s="3" t="s">
        <v>19</v>
      </c>
      <c r="J4" s="3" t="s">
        <v>27</v>
      </c>
      <c r="K4" s="12">
        <v>54.1</v>
      </c>
      <c r="L4" s="3" t="s">
        <v>10</v>
      </c>
      <c r="M4" s="4"/>
      <c r="N4" s="6"/>
      <c r="O4" s="3"/>
      <c r="P4" s="3" t="s">
        <v>14</v>
      </c>
      <c r="Q4" s="3" t="s">
        <v>110</v>
      </c>
      <c r="R4" s="3" t="s">
        <v>112</v>
      </c>
      <c r="S4" s="3" t="s">
        <v>10</v>
      </c>
      <c r="T4" s="4"/>
      <c r="U4" s="14"/>
      <c r="V4" s="4"/>
      <c r="W4" s="3" t="s">
        <v>8</v>
      </c>
      <c r="X4" s="3" t="s">
        <v>120</v>
      </c>
      <c r="Y4" s="3" t="s">
        <v>26</v>
      </c>
      <c r="Z4" s="3" t="s">
        <v>10</v>
      </c>
      <c r="AA4" s="4"/>
      <c r="AB4" s="5"/>
      <c r="AC4" s="9"/>
      <c r="AD4" s="10"/>
    </row>
    <row r="5" spans="1:30">
      <c r="A5" s="1"/>
      <c r="B5" s="3"/>
      <c r="C5" s="3" t="s">
        <v>107</v>
      </c>
      <c r="D5" s="3" t="s">
        <v>108</v>
      </c>
      <c r="E5" s="3" t="s">
        <v>10</v>
      </c>
      <c r="F5" s="4"/>
      <c r="G5" s="13"/>
      <c r="H5" s="3"/>
      <c r="I5" s="3"/>
      <c r="J5" s="3" t="s">
        <v>118</v>
      </c>
      <c r="K5" s="3" t="s">
        <v>36</v>
      </c>
      <c r="L5" s="3" t="s">
        <v>10</v>
      </c>
      <c r="M5" s="15"/>
      <c r="N5" s="6"/>
      <c r="O5" s="3"/>
      <c r="P5" s="3"/>
      <c r="Q5" s="3"/>
      <c r="R5" s="3"/>
      <c r="S5" s="3"/>
      <c r="T5" s="4"/>
      <c r="U5" s="13"/>
      <c r="V5" s="4"/>
      <c r="W5" s="3"/>
      <c r="X5" s="3" t="s">
        <v>121</v>
      </c>
      <c r="Y5" s="3" t="s">
        <v>79</v>
      </c>
      <c r="Z5" s="3"/>
      <c r="AA5" s="16"/>
      <c r="AB5" s="5"/>
      <c r="AC5" s="9"/>
      <c r="AD5" s="10"/>
    </row>
    <row r="6" spans="1:30">
      <c r="A6" s="12" t="s">
        <v>2</v>
      </c>
      <c r="B6" s="3"/>
      <c r="C6" s="3"/>
      <c r="D6" s="17">
        <v>183.2</v>
      </c>
      <c r="E6" s="6"/>
      <c r="F6" s="13"/>
      <c r="G6" s="13"/>
      <c r="H6" s="6"/>
      <c r="I6" s="6"/>
      <c r="J6" s="6"/>
      <c r="K6" s="17">
        <v>203.5</v>
      </c>
      <c r="L6" s="6"/>
      <c r="M6" s="5"/>
      <c r="N6" s="13"/>
      <c r="O6" s="6"/>
      <c r="P6" s="6"/>
      <c r="Q6" s="6"/>
      <c r="R6" s="138">
        <v>153</v>
      </c>
      <c r="S6" s="6"/>
      <c r="T6" s="13"/>
      <c r="U6" s="13"/>
      <c r="V6" s="13"/>
      <c r="W6" s="6"/>
      <c r="X6" s="6"/>
      <c r="Y6" s="17">
        <v>169.1</v>
      </c>
      <c r="Z6" s="3"/>
      <c r="AA6" s="8"/>
      <c r="AB6" s="18"/>
      <c r="AC6" s="19"/>
      <c r="AD6" s="20">
        <v>709.1</v>
      </c>
    </row>
    <row r="7" spans="1:30">
      <c r="A7" s="21" t="s">
        <v>20</v>
      </c>
      <c r="B7" s="12"/>
      <c r="C7" s="22">
        <v>661</v>
      </c>
      <c r="D7" s="23">
        <f>C7/D6</f>
        <v>3.6080786026200875</v>
      </c>
      <c r="E7" s="24"/>
      <c r="F7" s="25"/>
      <c r="G7" s="25"/>
      <c r="H7" s="24"/>
      <c r="I7" s="24"/>
      <c r="J7" s="25">
        <v>699</v>
      </c>
      <c r="K7" s="23">
        <f>J7/K6</f>
        <v>3.4348894348894348</v>
      </c>
      <c r="L7" s="24"/>
      <c r="M7" s="25"/>
      <c r="N7" s="25"/>
      <c r="O7" s="24"/>
      <c r="P7" s="24"/>
      <c r="Q7" s="5" t="s">
        <v>113</v>
      </c>
      <c r="R7" s="23">
        <f>Q7/R6</f>
        <v>3.4248366013071894</v>
      </c>
      <c r="S7" s="24"/>
      <c r="T7" s="25"/>
      <c r="U7" s="25"/>
      <c r="V7" s="25"/>
      <c r="W7" s="24"/>
      <c r="X7" s="25">
        <v>720</v>
      </c>
      <c r="Y7" s="23">
        <f>X7/Y6</f>
        <v>4.2578356002365467</v>
      </c>
      <c r="Z7" s="26"/>
      <c r="AA7" s="2"/>
      <c r="AB7" s="27"/>
      <c r="AC7" s="28">
        <v>2604</v>
      </c>
      <c r="AD7" s="29">
        <f>AC7/AD6</f>
        <v>3.6722606120434351</v>
      </c>
    </row>
    <row r="8" spans="1:30">
      <c r="A8" s="30"/>
      <c r="B8" s="31"/>
      <c r="C8" s="30"/>
      <c r="D8" s="30"/>
      <c r="E8" s="31"/>
      <c r="F8" s="30"/>
      <c r="G8" s="32"/>
      <c r="H8" s="31"/>
      <c r="I8" s="31"/>
      <c r="J8" s="30"/>
      <c r="K8" s="30"/>
      <c r="L8" s="31"/>
      <c r="M8" s="30"/>
      <c r="N8" s="33"/>
      <c r="O8" s="31"/>
      <c r="P8" s="31"/>
      <c r="Q8" s="30"/>
      <c r="R8" s="30"/>
      <c r="S8" s="31"/>
      <c r="T8" s="30"/>
      <c r="U8" s="34"/>
      <c r="V8" s="31"/>
      <c r="W8" s="31"/>
      <c r="X8" s="30"/>
      <c r="Y8" s="30"/>
      <c r="Z8" s="31"/>
      <c r="AA8" s="30"/>
      <c r="AB8" s="35"/>
      <c r="AC8" s="36"/>
      <c r="AD8" s="37"/>
    </row>
    <row r="9" spans="1:30">
      <c r="A9" s="2" t="s">
        <v>21</v>
      </c>
      <c r="B9" s="12" t="s">
        <v>17</v>
      </c>
      <c r="C9" s="38" t="s">
        <v>124</v>
      </c>
      <c r="D9" s="38">
        <v>60</v>
      </c>
      <c r="E9" s="38">
        <v>1</v>
      </c>
      <c r="F9" s="39"/>
      <c r="G9" s="40" t="s">
        <v>123</v>
      </c>
      <c r="H9" s="38"/>
      <c r="I9" s="38" t="s">
        <v>19</v>
      </c>
      <c r="J9" s="38">
        <v>117</v>
      </c>
      <c r="K9" s="38">
        <v>49.3</v>
      </c>
      <c r="L9" s="38">
        <v>1</v>
      </c>
      <c r="M9" s="39"/>
      <c r="N9" s="41"/>
      <c r="O9" s="38"/>
      <c r="P9" s="38" t="s">
        <v>8</v>
      </c>
      <c r="Q9" s="38">
        <v>136</v>
      </c>
      <c r="R9" s="38">
        <v>37.5</v>
      </c>
      <c r="S9" s="38">
        <v>1</v>
      </c>
      <c r="T9" s="39"/>
      <c r="U9" s="42"/>
      <c r="V9" s="38"/>
      <c r="W9" s="38" t="s">
        <v>126</v>
      </c>
      <c r="X9" s="38">
        <v>241</v>
      </c>
      <c r="Y9" s="38">
        <v>58</v>
      </c>
      <c r="Z9" s="38">
        <v>1</v>
      </c>
      <c r="AA9" s="21" t="s">
        <v>25</v>
      </c>
      <c r="AB9" s="43"/>
      <c r="AC9" s="27"/>
      <c r="AD9" s="44"/>
    </row>
    <row r="10" spans="1:30">
      <c r="A10" s="2"/>
      <c r="B10" s="12"/>
      <c r="C10" s="38" t="s">
        <v>132</v>
      </c>
      <c r="D10" s="38">
        <v>17.2</v>
      </c>
      <c r="E10" s="38">
        <v>1</v>
      </c>
      <c r="F10" s="39" t="s">
        <v>25</v>
      </c>
      <c r="G10" s="40"/>
      <c r="H10" s="38"/>
      <c r="I10" s="38"/>
      <c r="J10" s="38">
        <v>182</v>
      </c>
      <c r="K10" s="38">
        <v>70.2</v>
      </c>
      <c r="L10" s="38">
        <v>1</v>
      </c>
      <c r="M10" s="39"/>
      <c r="N10" s="41"/>
      <c r="O10" s="38"/>
      <c r="P10" s="45"/>
      <c r="Q10" s="46" t="s">
        <v>127</v>
      </c>
      <c r="R10" s="38">
        <v>47.4</v>
      </c>
      <c r="S10" s="38">
        <v>1</v>
      </c>
      <c r="T10" s="39"/>
      <c r="U10" s="42"/>
      <c r="V10" s="38"/>
      <c r="W10" s="38"/>
      <c r="X10" s="38" t="s">
        <v>134</v>
      </c>
      <c r="Y10" s="38">
        <v>39</v>
      </c>
      <c r="Z10" s="38">
        <v>1</v>
      </c>
      <c r="AA10" s="21"/>
      <c r="AB10" s="25"/>
      <c r="AC10" s="27"/>
      <c r="AD10" s="44"/>
    </row>
    <row r="11" spans="1:30">
      <c r="A11" s="2"/>
      <c r="B11" s="12" t="s">
        <v>18</v>
      </c>
      <c r="C11" s="38">
        <v>130</v>
      </c>
      <c r="D11" s="38">
        <v>46.2</v>
      </c>
      <c r="E11" s="38">
        <v>1</v>
      </c>
      <c r="F11" s="39"/>
      <c r="G11" s="40"/>
      <c r="H11" s="38"/>
      <c r="I11" s="38" t="s">
        <v>14</v>
      </c>
      <c r="J11" s="38" t="s">
        <v>133</v>
      </c>
      <c r="K11" s="38">
        <v>60</v>
      </c>
      <c r="L11" s="38">
        <v>1</v>
      </c>
      <c r="M11" s="39" t="s">
        <v>25</v>
      </c>
      <c r="N11" s="40" t="s">
        <v>123</v>
      </c>
      <c r="O11" s="38"/>
      <c r="P11" s="38" t="s">
        <v>12</v>
      </c>
      <c r="Q11" s="46" t="s">
        <v>125</v>
      </c>
      <c r="R11" s="38">
        <v>44.5</v>
      </c>
      <c r="S11" s="38">
        <v>1</v>
      </c>
      <c r="T11" s="39" t="s">
        <v>25</v>
      </c>
      <c r="U11" s="40" t="s">
        <v>123</v>
      </c>
      <c r="V11" s="38"/>
      <c r="W11" s="38" t="s">
        <v>11</v>
      </c>
      <c r="X11" s="38">
        <v>202</v>
      </c>
      <c r="Y11" s="38">
        <v>59.5</v>
      </c>
      <c r="Z11" s="38">
        <v>1</v>
      </c>
      <c r="AA11" s="21"/>
      <c r="AB11" s="43"/>
      <c r="AC11" s="27"/>
      <c r="AD11" s="44"/>
    </row>
    <row r="12" spans="1:30">
      <c r="A12" s="2"/>
      <c r="B12" s="12"/>
      <c r="C12" s="38">
        <v>216</v>
      </c>
      <c r="D12" s="38">
        <v>70</v>
      </c>
      <c r="E12" s="38">
        <v>1</v>
      </c>
      <c r="F12" s="39"/>
      <c r="G12" s="40"/>
      <c r="H12" s="38"/>
      <c r="I12" s="47"/>
      <c r="J12" s="38" t="s">
        <v>131</v>
      </c>
      <c r="K12" s="38">
        <v>3.2</v>
      </c>
      <c r="L12" s="38"/>
      <c r="M12" s="39"/>
      <c r="N12" s="39"/>
      <c r="O12" s="38"/>
      <c r="P12" s="38"/>
      <c r="Q12" s="46" t="s">
        <v>128</v>
      </c>
      <c r="R12" s="38">
        <v>28.3</v>
      </c>
      <c r="S12" s="38">
        <v>1</v>
      </c>
      <c r="T12" s="39"/>
      <c r="U12" s="39"/>
      <c r="V12" s="39"/>
      <c r="W12" s="38"/>
      <c r="X12" s="38">
        <v>87</v>
      </c>
      <c r="Y12" s="38">
        <v>36.200000000000003</v>
      </c>
      <c r="Z12" s="38">
        <v>1</v>
      </c>
      <c r="AA12" s="21"/>
      <c r="AB12" s="43"/>
      <c r="AC12" s="27"/>
      <c r="AD12" s="44"/>
    </row>
    <row r="13" spans="1:30">
      <c r="A13" s="12" t="s">
        <v>2</v>
      </c>
      <c r="B13" s="12"/>
      <c r="C13" s="38"/>
      <c r="D13" s="48">
        <v>193.4</v>
      </c>
      <c r="E13" s="38"/>
      <c r="F13" s="39"/>
      <c r="G13" s="40"/>
      <c r="H13" s="38"/>
      <c r="I13" s="47"/>
      <c r="J13" s="38"/>
      <c r="K13" s="38">
        <v>183.2</v>
      </c>
      <c r="L13" s="39"/>
      <c r="M13" s="39"/>
      <c r="N13" s="39"/>
      <c r="O13" s="39"/>
      <c r="P13" s="39"/>
      <c r="Q13" s="49"/>
      <c r="R13" s="46" t="s">
        <v>129</v>
      </c>
      <c r="S13" s="39"/>
      <c r="T13" s="39"/>
      <c r="U13" s="39"/>
      <c r="V13" s="39"/>
      <c r="W13" s="39"/>
      <c r="X13" s="39"/>
      <c r="Y13" s="38">
        <v>193.1</v>
      </c>
      <c r="Z13" s="39"/>
      <c r="AA13" s="21"/>
      <c r="AB13" s="43"/>
      <c r="AC13" s="44"/>
      <c r="AD13" s="19">
        <v>727</v>
      </c>
    </row>
    <row r="14" spans="1:30">
      <c r="A14" s="12" t="s">
        <v>20</v>
      </c>
      <c r="B14" s="50"/>
      <c r="C14" s="40">
        <v>693</v>
      </c>
      <c r="D14" s="51">
        <f>C14/D13</f>
        <v>3.5832471561530506</v>
      </c>
      <c r="E14" s="52"/>
      <c r="F14" s="40"/>
      <c r="G14" s="40"/>
      <c r="H14" s="52"/>
      <c r="I14" s="52"/>
      <c r="J14" s="40">
        <v>600</v>
      </c>
      <c r="K14" s="51">
        <f>J14/K13</f>
        <v>3.2751091703056772</v>
      </c>
      <c r="L14" s="52"/>
      <c r="M14" s="40"/>
      <c r="N14" s="40"/>
      <c r="O14" s="52"/>
      <c r="P14" s="52"/>
      <c r="Q14" s="53" t="s">
        <v>130</v>
      </c>
      <c r="R14" s="51">
        <f>Q14/R13</f>
        <v>4.5362776025236595</v>
      </c>
      <c r="S14" s="52"/>
      <c r="T14" s="40"/>
      <c r="U14" s="40"/>
      <c r="V14" s="40"/>
      <c r="W14" s="52"/>
      <c r="X14" s="40">
        <v>730</v>
      </c>
      <c r="Y14" s="51">
        <f>X14/Y13</f>
        <v>3.7804246504401866</v>
      </c>
      <c r="Z14" s="52"/>
      <c r="AA14" s="25"/>
      <c r="AB14" s="25"/>
      <c r="AC14" s="54">
        <v>2742</v>
      </c>
      <c r="AD14" s="29">
        <f>AC14/AD13</f>
        <v>3.7716643741403026</v>
      </c>
    </row>
    <row r="15" spans="1:30">
      <c r="A15" s="55"/>
      <c r="B15" s="31"/>
      <c r="C15" s="56"/>
      <c r="D15" s="56"/>
      <c r="E15" s="56"/>
      <c r="F15" s="57"/>
      <c r="G15" s="58"/>
      <c r="H15" s="56"/>
      <c r="I15" s="56"/>
      <c r="J15" s="56"/>
      <c r="K15" s="56"/>
      <c r="L15" s="56"/>
      <c r="M15" s="57"/>
      <c r="N15" s="59"/>
      <c r="O15" s="56"/>
      <c r="P15" s="56"/>
      <c r="Q15" s="60"/>
      <c r="R15" s="60"/>
      <c r="S15" s="56"/>
      <c r="T15" s="57"/>
      <c r="U15" s="59"/>
      <c r="V15" s="57"/>
      <c r="W15" s="56"/>
      <c r="X15" s="56"/>
      <c r="Y15" s="56"/>
      <c r="Z15" s="56"/>
      <c r="AA15" s="61"/>
      <c r="AB15" s="34"/>
      <c r="AC15" s="62"/>
      <c r="AD15" s="63"/>
    </row>
    <row r="16" spans="1:30">
      <c r="A16" s="64" t="s">
        <v>23</v>
      </c>
      <c r="B16" s="12" t="s">
        <v>17</v>
      </c>
      <c r="C16" s="38" t="s">
        <v>136</v>
      </c>
      <c r="D16" s="38">
        <v>60</v>
      </c>
      <c r="E16" s="38">
        <v>1</v>
      </c>
      <c r="F16" s="39"/>
      <c r="G16" s="40"/>
      <c r="H16" s="38"/>
      <c r="I16" s="38" t="s">
        <v>18</v>
      </c>
      <c r="J16" s="38" t="s">
        <v>137</v>
      </c>
      <c r="K16" s="38">
        <v>60</v>
      </c>
      <c r="L16" s="38">
        <v>1</v>
      </c>
      <c r="M16" s="39" t="s">
        <v>150</v>
      </c>
      <c r="N16" s="40" t="s">
        <v>123</v>
      </c>
      <c r="O16" s="38"/>
      <c r="P16" s="38" t="s">
        <v>12</v>
      </c>
      <c r="Q16" s="46" t="s">
        <v>139</v>
      </c>
      <c r="R16" s="1">
        <v>33.200000000000003</v>
      </c>
      <c r="S16" s="38">
        <v>1</v>
      </c>
      <c r="T16" s="39" t="s">
        <v>150</v>
      </c>
      <c r="U16" s="42"/>
      <c r="V16" s="39"/>
      <c r="W16" s="38" t="s">
        <v>8</v>
      </c>
      <c r="X16" s="38">
        <v>237</v>
      </c>
      <c r="Y16" s="38">
        <v>59</v>
      </c>
      <c r="Z16" s="38">
        <v>1</v>
      </c>
      <c r="AA16" s="65"/>
      <c r="AB16" s="25"/>
      <c r="AC16" s="9"/>
      <c r="AD16" s="10"/>
    </row>
    <row r="17" spans="1:30">
      <c r="A17" s="64"/>
      <c r="B17" s="12"/>
      <c r="C17" s="38" t="s">
        <v>142</v>
      </c>
      <c r="D17" s="38">
        <v>43</v>
      </c>
      <c r="E17" s="38">
        <v>1</v>
      </c>
      <c r="F17" s="39"/>
      <c r="G17" s="40"/>
      <c r="H17" s="38"/>
      <c r="I17" s="38"/>
      <c r="J17" s="38" t="s">
        <v>145</v>
      </c>
      <c r="K17" s="38">
        <v>40.5</v>
      </c>
      <c r="L17" s="66">
        <v>1</v>
      </c>
      <c r="M17" s="39"/>
      <c r="N17" s="40"/>
      <c r="O17" s="38"/>
      <c r="P17" s="38"/>
      <c r="Q17" s="46" t="s">
        <v>147</v>
      </c>
      <c r="R17" s="1">
        <v>51.1</v>
      </c>
      <c r="S17" s="38">
        <v>1</v>
      </c>
      <c r="T17" s="67"/>
      <c r="U17" s="42"/>
      <c r="V17" s="39"/>
      <c r="W17" s="38"/>
      <c r="X17" s="38">
        <v>218</v>
      </c>
      <c r="Y17" s="38">
        <v>60.5</v>
      </c>
      <c r="Z17" s="38">
        <v>1</v>
      </c>
      <c r="AA17" s="65"/>
      <c r="AB17" s="25"/>
      <c r="AC17" s="9"/>
      <c r="AD17" s="10"/>
    </row>
    <row r="18" spans="1:30" ht="13.8">
      <c r="A18" s="64"/>
      <c r="B18" s="12" t="s">
        <v>11</v>
      </c>
      <c r="C18" s="38" t="s">
        <v>143</v>
      </c>
      <c r="D18" s="38">
        <v>52</v>
      </c>
      <c r="E18" s="38">
        <v>1</v>
      </c>
      <c r="F18" s="39" t="s">
        <v>150</v>
      </c>
      <c r="G18" s="40" t="s">
        <v>123</v>
      </c>
      <c r="H18" s="38"/>
      <c r="I18" s="38" t="s">
        <v>14</v>
      </c>
      <c r="J18" s="38" t="s">
        <v>146</v>
      </c>
      <c r="K18" s="38">
        <v>49</v>
      </c>
      <c r="L18" s="38">
        <v>1</v>
      </c>
      <c r="M18" s="39"/>
      <c r="N18" s="40"/>
      <c r="O18" s="38"/>
      <c r="P18" s="38" t="s">
        <v>19</v>
      </c>
      <c r="Q18" s="46" t="s">
        <v>138</v>
      </c>
      <c r="R18" s="1">
        <v>34.200000000000003</v>
      </c>
      <c r="S18" s="38">
        <v>1</v>
      </c>
      <c r="T18" s="67"/>
      <c r="U18" s="68"/>
      <c r="V18" s="39"/>
      <c r="W18" s="70" t="s">
        <v>22</v>
      </c>
      <c r="X18" s="70" t="s">
        <v>140</v>
      </c>
      <c r="Y18" s="38">
        <v>60</v>
      </c>
      <c r="Z18" s="38">
        <v>1</v>
      </c>
      <c r="AA18" s="21" t="s">
        <v>150</v>
      </c>
      <c r="AB18" s="25" t="s">
        <v>123</v>
      </c>
      <c r="AC18" s="9"/>
      <c r="AD18" s="10"/>
    </row>
    <row r="19" spans="1:30">
      <c r="A19" s="64"/>
      <c r="B19" s="12"/>
      <c r="C19" s="46" t="s">
        <v>144</v>
      </c>
      <c r="D19" s="38">
        <v>44.1</v>
      </c>
      <c r="E19" s="38">
        <v>1</v>
      </c>
      <c r="F19" s="39"/>
      <c r="G19" s="40" t="s">
        <v>123</v>
      </c>
      <c r="H19" s="38"/>
      <c r="I19" s="38"/>
      <c r="J19" s="38">
        <v>217</v>
      </c>
      <c r="K19" s="38">
        <v>49.1</v>
      </c>
      <c r="L19" s="38">
        <v>1</v>
      </c>
      <c r="M19" s="39"/>
      <c r="N19" s="40"/>
      <c r="O19" s="38"/>
      <c r="P19" s="38"/>
      <c r="Q19" s="46" t="s">
        <v>148</v>
      </c>
      <c r="R19" s="46" t="s">
        <v>149</v>
      </c>
      <c r="S19" s="38">
        <v>1</v>
      </c>
      <c r="T19" s="39"/>
      <c r="U19" s="42"/>
      <c r="V19" s="39"/>
      <c r="W19" s="70"/>
      <c r="X19" s="71" t="s">
        <v>141</v>
      </c>
      <c r="Y19" s="38">
        <v>27.4</v>
      </c>
      <c r="Z19" s="38">
        <v>1</v>
      </c>
      <c r="AA19" s="65"/>
      <c r="AB19" s="25"/>
      <c r="AC19" s="9"/>
      <c r="AD19" s="10"/>
    </row>
    <row r="20" spans="1:30">
      <c r="A20" s="72" t="s">
        <v>2</v>
      </c>
      <c r="B20" s="6"/>
      <c r="C20" s="46"/>
      <c r="D20" s="46" t="s">
        <v>152</v>
      </c>
      <c r="E20" s="46"/>
      <c r="F20" s="49"/>
      <c r="G20" s="53"/>
      <c r="H20" s="46"/>
      <c r="I20" s="73"/>
      <c r="J20" s="46"/>
      <c r="K20" s="46" t="s">
        <v>154</v>
      </c>
      <c r="L20" s="46"/>
      <c r="M20" s="49"/>
      <c r="N20" s="53"/>
      <c r="O20" s="46"/>
      <c r="P20" s="73"/>
      <c r="Q20" s="46"/>
      <c r="R20" s="46" t="s">
        <v>156</v>
      </c>
      <c r="S20" s="46"/>
      <c r="T20" s="49"/>
      <c r="U20" s="74"/>
      <c r="V20" s="49"/>
      <c r="W20" s="73"/>
      <c r="X20" s="46"/>
      <c r="Y20" s="46" t="s">
        <v>158</v>
      </c>
      <c r="Z20" s="46"/>
      <c r="AA20" s="8"/>
      <c r="AB20" s="5"/>
      <c r="AC20" s="75"/>
      <c r="AD20" s="172">
        <v>767.5</v>
      </c>
    </row>
    <row r="21" spans="1:30">
      <c r="A21" s="72" t="s">
        <v>20</v>
      </c>
      <c r="B21" s="3"/>
      <c r="C21" s="53" t="s">
        <v>151</v>
      </c>
      <c r="D21" s="51">
        <f>C21/D20</f>
        <v>4.5203415369161224</v>
      </c>
      <c r="E21" s="76"/>
      <c r="F21" s="53"/>
      <c r="G21" s="53"/>
      <c r="H21" s="76"/>
      <c r="I21" s="76"/>
      <c r="J21" s="53" t="s">
        <v>153</v>
      </c>
      <c r="K21" s="51">
        <f>J21/K20</f>
        <v>4.1909547738693469</v>
      </c>
      <c r="L21" s="76"/>
      <c r="M21" s="53"/>
      <c r="N21" s="53"/>
      <c r="O21" s="76"/>
      <c r="P21" s="76"/>
      <c r="Q21" s="53" t="s">
        <v>155</v>
      </c>
      <c r="R21" s="51">
        <f>Q21/R20</f>
        <v>3.2140653917334978</v>
      </c>
      <c r="S21" s="76"/>
      <c r="T21" s="53"/>
      <c r="U21" s="53"/>
      <c r="V21" s="77"/>
      <c r="W21" s="78"/>
      <c r="X21" s="53" t="s">
        <v>157</v>
      </c>
      <c r="Y21" s="51">
        <f>X21/Y20</f>
        <v>4.3994211287988421</v>
      </c>
      <c r="Z21" s="76"/>
      <c r="AA21" s="79"/>
      <c r="AB21" s="5"/>
      <c r="AC21" s="54">
        <v>3167</v>
      </c>
      <c r="AD21" s="29">
        <f>AC21/AD20</f>
        <v>4.1263843648208471</v>
      </c>
    </row>
    <row r="22" spans="1:30">
      <c r="A22" s="80"/>
      <c r="B22" s="81"/>
      <c r="C22" s="60"/>
      <c r="D22" s="60"/>
      <c r="E22" s="60"/>
      <c r="F22" s="82"/>
      <c r="G22" s="83"/>
      <c r="H22" s="60"/>
      <c r="I22" s="60"/>
      <c r="J22" s="60"/>
      <c r="K22" s="60"/>
      <c r="L22" s="60"/>
      <c r="M22" s="82"/>
      <c r="N22" s="83"/>
      <c r="O22" s="60"/>
      <c r="P22" s="60"/>
      <c r="Q22" s="60"/>
      <c r="R22" s="60"/>
      <c r="S22" s="60"/>
      <c r="T22" s="82"/>
      <c r="U22" s="84"/>
      <c r="V22" s="82"/>
      <c r="W22" s="60"/>
      <c r="X22" s="60"/>
      <c r="Y22" s="60"/>
      <c r="Z22" s="60"/>
      <c r="AA22" s="85"/>
      <c r="AB22" s="86"/>
      <c r="AC22" s="87"/>
      <c r="AD22" s="88"/>
    </row>
    <row r="23" spans="1:30">
      <c r="A23" s="64" t="s">
        <v>24</v>
      </c>
      <c r="B23" s="3" t="s">
        <v>22</v>
      </c>
      <c r="C23" s="46" t="s">
        <v>159</v>
      </c>
      <c r="D23" s="46" t="s">
        <v>33</v>
      </c>
      <c r="E23" s="46" t="s">
        <v>10</v>
      </c>
      <c r="F23" s="49"/>
      <c r="G23" s="53"/>
      <c r="H23" s="46"/>
      <c r="I23" s="46" t="s">
        <v>11</v>
      </c>
      <c r="J23" s="46" t="s">
        <v>139</v>
      </c>
      <c r="K23" s="46" t="s">
        <v>162</v>
      </c>
      <c r="L23" s="46" t="s">
        <v>10</v>
      </c>
      <c r="M23" s="49"/>
      <c r="N23" s="53"/>
      <c r="O23" s="46"/>
      <c r="P23" s="46" t="s">
        <v>8</v>
      </c>
      <c r="Q23" s="46" t="s">
        <v>165</v>
      </c>
      <c r="R23" s="46" t="s">
        <v>166</v>
      </c>
      <c r="S23" s="46" t="s">
        <v>10</v>
      </c>
      <c r="T23" s="49"/>
      <c r="U23" s="74"/>
      <c r="V23" s="49"/>
      <c r="W23" s="46" t="s">
        <v>18</v>
      </c>
      <c r="X23" s="46" t="s">
        <v>168</v>
      </c>
      <c r="Y23" s="46" t="s">
        <v>35</v>
      </c>
      <c r="Z23" s="46" t="s">
        <v>10</v>
      </c>
      <c r="AA23" s="8" t="s">
        <v>150</v>
      </c>
      <c r="AB23" s="5" t="s">
        <v>123</v>
      </c>
      <c r="AC23" s="89"/>
      <c r="AD23" s="10"/>
    </row>
    <row r="24" spans="1:30">
      <c r="A24" s="64"/>
      <c r="B24" s="1"/>
      <c r="C24" s="46" t="s">
        <v>169</v>
      </c>
      <c r="D24" s="1">
        <v>57</v>
      </c>
      <c r="E24" s="46" t="s">
        <v>10</v>
      </c>
      <c r="F24" s="49" t="s">
        <v>171</v>
      </c>
      <c r="G24" s="53" t="s">
        <v>123</v>
      </c>
      <c r="H24" s="46"/>
      <c r="I24" s="46"/>
      <c r="J24" s="46" t="s">
        <v>177</v>
      </c>
      <c r="K24" s="46" t="s">
        <v>179</v>
      </c>
      <c r="L24" s="46" t="s">
        <v>10</v>
      </c>
      <c r="M24" s="49"/>
      <c r="N24" s="53"/>
      <c r="O24" s="46"/>
      <c r="P24" s="69"/>
      <c r="Q24" s="46" t="s">
        <v>173</v>
      </c>
      <c r="R24" s="46" t="s">
        <v>174</v>
      </c>
      <c r="S24" s="46" t="s">
        <v>10</v>
      </c>
      <c r="T24" s="49"/>
      <c r="U24" s="74"/>
      <c r="V24" s="49"/>
      <c r="W24" s="46"/>
      <c r="X24" s="46"/>
      <c r="Y24" s="46"/>
      <c r="Z24" s="46"/>
      <c r="AA24" s="8"/>
      <c r="AB24" s="5"/>
      <c r="AC24" s="89"/>
      <c r="AD24" s="10"/>
    </row>
    <row r="25" spans="1:30">
      <c r="A25" s="64"/>
      <c r="B25" s="3" t="s">
        <v>14</v>
      </c>
      <c r="C25" s="46" t="s">
        <v>160</v>
      </c>
      <c r="D25" s="46" t="s">
        <v>161</v>
      </c>
      <c r="E25" s="46" t="s">
        <v>10</v>
      </c>
      <c r="F25" s="49"/>
      <c r="G25" s="53"/>
      <c r="H25" s="46"/>
      <c r="I25" s="46" t="s">
        <v>12</v>
      </c>
      <c r="J25" s="46" t="s">
        <v>163</v>
      </c>
      <c r="K25" s="46" t="s">
        <v>164</v>
      </c>
      <c r="L25" s="46" t="s">
        <v>10</v>
      </c>
      <c r="M25" s="90" t="s">
        <v>150</v>
      </c>
      <c r="N25" s="53"/>
      <c r="O25" s="46"/>
      <c r="P25" s="46" t="s">
        <v>17</v>
      </c>
      <c r="Q25" s="46" t="s">
        <v>167</v>
      </c>
      <c r="R25" s="46" t="s">
        <v>15</v>
      </c>
      <c r="S25" s="46" t="s">
        <v>10</v>
      </c>
      <c r="T25" s="49" t="s">
        <v>150</v>
      </c>
      <c r="U25" s="74"/>
      <c r="V25" s="49"/>
      <c r="W25" s="46" t="s">
        <v>19</v>
      </c>
      <c r="X25" s="46" t="s">
        <v>180</v>
      </c>
      <c r="Y25" s="46" t="s">
        <v>181</v>
      </c>
      <c r="Z25" s="46" t="s">
        <v>10</v>
      </c>
      <c r="AA25" s="8"/>
      <c r="AB25" s="5"/>
      <c r="AC25" s="89"/>
      <c r="AD25" s="10"/>
    </row>
    <row r="26" spans="1:30">
      <c r="A26" s="64"/>
      <c r="B26" s="3"/>
      <c r="C26" s="46" t="s">
        <v>170</v>
      </c>
      <c r="D26" s="46" t="s">
        <v>34</v>
      </c>
      <c r="E26" s="46" t="s">
        <v>10</v>
      </c>
      <c r="F26" s="49"/>
      <c r="G26" s="53"/>
      <c r="H26" s="46"/>
      <c r="I26" s="46"/>
      <c r="J26" s="46" t="s">
        <v>178</v>
      </c>
      <c r="K26" s="46" t="s">
        <v>37</v>
      </c>
      <c r="L26" s="46" t="s">
        <v>10</v>
      </c>
      <c r="M26" s="49"/>
      <c r="N26" s="53"/>
      <c r="O26" s="46"/>
      <c r="P26" s="46"/>
      <c r="Q26" s="46" t="s">
        <v>175</v>
      </c>
      <c r="R26" s="46" t="s">
        <v>176</v>
      </c>
      <c r="S26" s="46" t="s">
        <v>10</v>
      </c>
      <c r="T26" s="49"/>
      <c r="U26" s="74"/>
      <c r="V26" s="49"/>
      <c r="W26" s="46"/>
      <c r="X26" s="46" t="s">
        <v>182</v>
      </c>
      <c r="Y26" s="46" t="s">
        <v>13</v>
      </c>
      <c r="Z26" s="46" t="s">
        <v>10</v>
      </c>
      <c r="AA26" s="8"/>
      <c r="AB26" s="5"/>
      <c r="AC26" s="89"/>
      <c r="AD26" s="10"/>
    </row>
    <row r="27" spans="1:30">
      <c r="A27" s="72" t="s">
        <v>2</v>
      </c>
      <c r="B27" s="6"/>
      <c r="C27" s="73"/>
      <c r="D27" s="48">
        <v>202.5</v>
      </c>
      <c r="E27" s="91"/>
      <c r="F27" s="91"/>
      <c r="G27" s="92"/>
      <c r="H27" s="91"/>
      <c r="I27" s="91"/>
      <c r="J27" s="91"/>
      <c r="K27" s="48">
        <v>200.2</v>
      </c>
      <c r="L27" s="91"/>
      <c r="M27" s="91"/>
      <c r="N27" s="91"/>
      <c r="O27" s="91"/>
      <c r="P27" s="91"/>
      <c r="Q27" s="91"/>
      <c r="R27" s="48">
        <v>177</v>
      </c>
      <c r="S27" s="91"/>
      <c r="T27" s="91"/>
      <c r="U27" s="91"/>
      <c r="V27" s="91"/>
      <c r="W27" s="91"/>
      <c r="X27" s="91"/>
      <c r="Y27" s="48">
        <v>138.1</v>
      </c>
      <c r="Z27" s="48"/>
      <c r="AA27" s="93"/>
      <c r="AB27" s="5"/>
      <c r="AC27" s="75"/>
      <c r="AD27" s="20">
        <v>538.20000000000005</v>
      </c>
    </row>
    <row r="28" spans="1:30">
      <c r="A28" s="72" t="s">
        <v>20</v>
      </c>
      <c r="B28" s="64"/>
      <c r="C28" s="53" t="s">
        <v>172</v>
      </c>
      <c r="D28" s="51">
        <f>C28/D27</f>
        <v>3.9308641975308642</v>
      </c>
      <c r="E28" s="42"/>
      <c r="F28" s="42"/>
      <c r="G28" s="40"/>
      <c r="H28" s="42"/>
      <c r="I28" s="42"/>
      <c r="J28" s="40">
        <v>557</v>
      </c>
      <c r="K28" s="51">
        <f>J28/K27</f>
        <v>2.7822177822177823</v>
      </c>
      <c r="L28" s="42"/>
      <c r="M28" s="42"/>
      <c r="N28" s="42"/>
      <c r="O28" s="42"/>
      <c r="P28" s="42"/>
      <c r="Q28" s="40">
        <v>621</v>
      </c>
      <c r="R28" s="51">
        <f>Q28/R27</f>
        <v>3.5084745762711864</v>
      </c>
      <c r="S28" s="39"/>
      <c r="T28" s="39"/>
      <c r="U28" s="42"/>
      <c r="V28" s="39"/>
      <c r="W28" s="39"/>
      <c r="X28" s="40">
        <v>546</v>
      </c>
      <c r="Y28" s="51">
        <f>X28/Y27</f>
        <v>3.9536567704561913</v>
      </c>
      <c r="Z28" s="94"/>
      <c r="AA28" s="65"/>
      <c r="AB28" s="95"/>
      <c r="AC28" s="54">
        <v>2520</v>
      </c>
      <c r="AD28" s="29">
        <f>AC28/AD27</f>
        <v>4.6822742474916383</v>
      </c>
    </row>
    <row r="29" spans="1:30">
      <c r="A29" s="80"/>
      <c r="B29" s="97"/>
      <c r="C29" s="98"/>
      <c r="D29" s="99"/>
      <c r="E29" s="99"/>
      <c r="F29" s="99"/>
      <c r="G29" s="100"/>
      <c r="H29" s="99"/>
      <c r="I29" s="101"/>
      <c r="J29" s="101"/>
      <c r="K29" s="101"/>
      <c r="L29" s="101"/>
      <c r="M29" s="101"/>
      <c r="N29" s="100"/>
      <c r="O29" s="99"/>
      <c r="P29" s="99"/>
      <c r="Q29" s="99"/>
      <c r="R29" s="99"/>
      <c r="S29" s="99"/>
      <c r="T29" s="99"/>
      <c r="U29" s="100"/>
      <c r="V29" s="99"/>
      <c r="W29" s="99"/>
      <c r="X29" s="99"/>
      <c r="Y29" s="99"/>
      <c r="Z29" s="102"/>
      <c r="AA29" s="103"/>
      <c r="AB29" s="104"/>
      <c r="AC29" s="105"/>
      <c r="AD29" s="88"/>
    </row>
    <row r="30" spans="1:30">
      <c r="A30" s="64" t="s">
        <v>28</v>
      </c>
      <c r="B30" s="12" t="s">
        <v>22</v>
      </c>
      <c r="C30" s="46" t="s">
        <v>183</v>
      </c>
      <c r="D30" s="38">
        <v>60</v>
      </c>
      <c r="E30" s="38">
        <v>1</v>
      </c>
      <c r="F30" s="38"/>
      <c r="G30" s="40" t="s">
        <v>123</v>
      </c>
      <c r="H30" s="38"/>
      <c r="I30" s="38" t="s">
        <v>12</v>
      </c>
      <c r="J30" s="38">
        <v>238</v>
      </c>
      <c r="K30" s="38">
        <v>59.3</v>
      </c>
      <c r="L30" s="38">
        <v>1</v>
      </c>
      <c r="M30" s="38"/>
      <c r="N30" s="40"/>
      <c r="O30" s="38"/>
      <c r="P30" s="38" t="s">
        <v>14</v>
      </c>
      <c r="Q30" s="38" t="s">
        <v>184</v>
      </c>
      <c r="R30" s="38">
        <v>60</v>
      </c>
      <c r="S30" s="38">
        <v>1</v>
      </c>
      <c r="T30" s="38" t="s">
        <v>150</v>
      </c>
      <c r="U30" s="106"/>
      <c r="V30" s="38"/>
      <c r="W30" s="38" t="s">
        <v>19</v>
      </c>
      <c r="X30" s="38" t="s">
        <v>186</v>
      </c>
      <c r="Y30" s="38">
        <v>56</v>
      </c>
      <c r="Z30" s="1">
        <v>1</v>
      </c>
      <c r="AA30" s="12"/>
      <c r="AB30" s="12"/>
      <c r="AC30" s="27"/>
      <c r="AD30" s="107"/>
    </row>
    <row r="31" spans="1:30">
      <c r="A31" s="64"/>
      <c r="B31" s="12"/>
      <c r="C31" s="46" t="s">
        <v>187</v>
      </c>
      <c r="D31" s="38">
        <v>47.3</v>
      </c>
      <c r="E31" s="38">
        <v>1</v>
      </c>
      <c r="F31" s="39" t="s">
        <v>150</v>
      </c>
      <c r="G31" s="52"/>
      <c r="H31" s="38"/>
      <c r="I31" s="38"/>
      <c r="J31" s="38" t="s">
        <v>194</v>
      </c>
      <c r="K31" s="38">
        <v>37</v>
      </c>
      <c r="L31" s="38">
        <v>1</v>
      </c>
      <c r="M31" s="39" t="s">
        <v>150</v>
      </c>
      <c r="N31" s="47"/>
      <c r="O31" s="38"/>
      <c r="P31" s="38"/>
      <c r="Q31" s="46" t="s">
        <v>199</v>
      </c>
      <c r="R31" s="38">
        <v>18.399999999999999</v>
      </c>
      <c r="S31" s="38">
        <v>1</v>
      </c>
      <c r="T31" s="38"/>
      <c r="U31" s="40"/>
      <c r="V31" s="38"/>
      <c r="W31" s="38"/>
      <c r="X31" s="38"/>
      <c r="Y31" s="38"/>
      <c r="Z31" s="38"/>
      <c r="AA31" s="21" t="s">
        <v>171</v>
      </c>
      <c r="AB31" s="108"/>
      <c r="AC31" s="27"/>
      <c r="AD31" s="107"/>
    </row>
    <row r="32" spans="1:30">
      <c r="A32" s="64"/>
      <c r="B32" s="72" t="s">
        <v>17</v>
      </c>
      <c r="C32" s="46" t="s">
        <v>120</v>
      </c>
      <c r="D32" s="38">
        <v>60</v>
      </c>
      <c r="E32" s="38">
        <v>1</v>
      </c>
      <c r="F32" s="39"/>
      <c r="G32" s="52"/>
      <c r="H32" s="38"/>
      <c r="I32" s="38" t="s">
        <v>18</v>
      </c>
      <c r="J32" s="38">
        <v>160</v>
      </c>
      <c r="K32" s="38">
        <v>54.4</v>
      </c>
      <c r="L32" s="38">
        <v>1</v>
      </c>
      <c r="M32" s="109"/>
      <c r="N32" s="47"/>
      <c r="O32" s="38"/>
      <c r="P32" s="38" t="s">
        <v>11</v>
      </c>
      <c r="Q32" s="38" t="s">
        <v>196</v>
      </c>
      <c r="R32" s="38">
        <v>62</v>
      </c>
      <c r="S32" s="38">
        <v>1</v>
      </c>
      <c r="T32" s="39"/>
      <c r="U32" s="47"/>
      <c r="V32" s="38"/>
      <c r="W32" s="38" t="s">
        <v>8</v>
      </c>
      <c r="X32" s="38" t="s">
        <v>185</v>
      </c>
      <c r="Y32" s="38">
        <v>40</v>
      </c>
      <c r="Z32" s="38">
        <v>1</v>
      </c>
      <c r="AA32" s="21" t="s">
        <v>115</v>
      </c>
      <c r="AB32" s="12" t="s">
        <v>195</v>
      </c>
      <c r="AC32" s="27"/>
      <c r="AD32" s="107"/>
    </row>
    <row r="33" spans="1:30">
      <c r="A33" s="64"/>
      <c r="B33" s="3"/>
      <c r="C33" s="46" t="s">
        <v>29</v>
      </c>
      <c r="D33" s="46" t="s">
        <v>188</v>
      </c>
      <c r="E33" s="46" t="s">
        <v>10</v>
      </c>
      <c r="F33" s="46"/>
      <c r="G33" s="76"/>
      <c r="H33" s="46"/>
      <c r="I33" s="46"/>
      <c r="J33" s="46" t="s">
        <v>191</v>
      </c>
      <c r="K33" s="46" t="s">
        <v>192</v>
      </c>
      <c r="L33" s="46" t="s">
        <v>10</v>
      </c>
      <c r="M33" s="46"/>
      <c r="N33" s="73"/>
      <c r="O33" s="46"/>
      <c r="P33" s="46"/>
      <c r="Q33" s="46" t="s">
        <v>197</v>
      </c>
      <c r="R33" s="46" t="s">
        <v>198</v>
      </c>
      <c r="S33" s="46" t="s">
        <v>10</v>
      </c>
      <c r="T33" s="46"/>
      <c r="U33" s="46"/>
      <c r="V33" s="46"/>
      <c r="W33" s="46"/>
      <c r="X33" s="46"/>
      <c r="Y33" s="46"/>
      <c r="Z33" s="46"/>
      <c r="AA33" s="3"/>
      <c r="AB33" s="3"/>
      <c r="AC33" s="27"/>
      <c r="AD33" s="107"/>
    </row>
    <row r="34" spans="1:30">
      <c r="A34" s="72" t="s">
        <v>2</v>
      </c>
      <c r="B34" s="6"/>
      <c r="C34" s="49"/>
      <c r="D34" s="46" t="s">
        <v>189</v>
      </c>
      <c r="E34" s="74"/>
      <c r="F34" s="74"/>
      <c r="G34" s="76"/>
      <c r="H34" s="73"/>
      <c r="I34" s="73"/>
      <c r="J34" s="110"/>
      <c r="K34" s="46" t="s">
        <v>193</v>
      </c>
      <c r="L34" s="74"/>
      <c r="M34" s="74"/>
      <c r="N34" s="73"/>
      <c r="O34" s="73"/>
      <c r="P34" s="73"/>
      <c r="Q34" s="39"/>
      <c r="R34" s="46" t="s">
        <v>200</v>
      </c>
      <c r="S34" s="74"/>
      <c r="T34" s="74"/>
      <c r="U34" s="74"/>
      <c r="V34" s="73"/>
      <c r="W34" s="73"/>
      <c r="X34" s="110"/>
      <c r="Y34" s="46" t="s">
        <v>201</v>
      </c>
      <c r="Z34" s="49"/>
      <c r="AA34" s="5"/>
      <c r="AB34" s="89"/>
      <c r="AC34" s="75"/>
      <c r="AD34" s="140">
        <v>710</v>
      </c>
    </row>
    <row r="35" spans="1:30">
      <c r="A35" s="72" t="s">
        <v>20</v>
      </c>
      <c r="B35" s="25"/>
      <c r="C35" s="173" t="s">
        <v>190</v>
      </c>
      <c r="D35" s="51">
        <f>C35/D34</f>
        <v>4.0874159462055717</v>
      </c>
      <c r="E35" s="42"/>
      <c r="F35" s="42"/>
      <c r="G35" s="40"/>
      <c r="H35" s="42"/>
      <c r="I35" s="42"/>
      <c r="J35" s="106">
        <v>748</v>
      </c>
      <c r="K35" s="174">
        <f>J35/K34</f>
        <v>3.5961538461538463</v>
      </c>
      <c r="L35" s="175"/>
      <c r="M35" s="175"/>
      <c r="N35" s="175"/>
      <c r="O35" s="175"/>
      <c r="P35" s="175"/>
      <c r="Q35" s="106">
        <v>728</v>
      </c>
      <c r="R35" s="174">
        <f>Q35/R34</f>
        <v>3.6879432624113475</v>
      </c>
      <c r="S35" s="175"/>
      <c r="T35" s="175"/>
      <c r="U35" s="175"/>
      <c r="V35" s="175"/>
      <c r="W35" s="175"/>
      <c r="X35" s="106">
        <v>421</v>
      </c>
      <c r="Y35" s="174">
        <f>X35/Y34</f>
        <v>4.385416666666667</v>
      </c>
      <c r="Z35" s="109"/>
      <c r="AA35" s="65"/>
      <c r="AB35" s="95"/>
      <c r="AC35" s="54">
        <v>2748</v>
      </c>
      <c r="AD35" s="29">
        <f>AC35/AD34</f>
        <v>3.8704225352112678</v>
      </c>
    </row>
    <row r="36" spans="1:30">
      <c r="A36" s="80"/>
      <c r="B36" s="81"/>
      <c r="C36" s="81"/>
      <c r="D36" s="81"/>
      <c r="E36" s="81"/>
      <c r="F36" s="112"/>
      <c r="G36" s="81"/>
      <c r="H36" s="81"/>
      <c r="I36" s="81"/>
      <c r="J36" s="81"/>
      <c r="K36" s="81"/>
      <c r="L36" s="81"/>
      <c r="M36" s="113"/>
      <c r="N36" s="114"/>
      <c r="O36" s="81"/>
      <c r="P36" s="81"/>
      <c r="Q36" s="81"/>
      <c r="R36" s="81"/>
      <c r="S36" s="81"/>
      <c r="T36" s="81"/>
      <c r="U36" s="114"/>
      <c r="V36" s="112"/>
      <c r="W36" s="81"/>
      <c r="X36" s="81"/>
      <c r="Y36" s="81"/>
      <c r="Z36" s="81"/>
      <c r="AA36" s="115"/>
      <c r="AB36" s="86"/>
      <c r="AC36" s="105"/>
      <c r="AD36" s="88"/>
    </row>
    <row r="37" spans="1:30">
      <c r="A37" s="97" t="s">
        <v>31</v>
      </c>
      <c r="B37" s="81"/>
      <c r="C37" s="81"/>
      <c r="D37" s="81"/>
      <c r="E37" s="81"/>
      <c r="F37" s="112"/>
      <c r="G37" s="116"/>
      <c r="H37" s="81"/>
      <c r="I37" s="81"/>
      <c r="J37" s="81"/>
      <c r="K37" s="81"/>
      <c r="L37" s="81"/>
      <c r="M37" s="113"/>
      <c r="N37" s="114"/>
      <c r="O37" s="81"/>
      <c r="P37" s="81"/>
      <c r="Q37" s="81"/>
      <c r="R37" s="81"/>
      <c r="S37" s="81"/>
      <c r="T37" s="112"/>
      <c r="U37" s="86"/>
      <c r="V37" s="112"/>
      <c r="W37" s="81"/>
      <c r="X37" s="81"/>
      <c r="Y37" s="81"/>
      <c r="Z37" s="81"/>
      <c r="AA37" s="85"/>
      <c r="AB37" s="86"/>
      <c r="AC37" s="105"/>
      <c r="AD37" s="88"/>
    </row>
    <row r="38" spans="1:30">
      <c r="A38" s="64"/>
      <c r="B38" s="3" t="s">
        <v>22</v>
      </c>
      <c r="C38" s="3" t="s">
        <v>202</v>
      </c>
      <c r="D38" s="3" t="s">
        <v>203</v>
      </c>
      <c r="E38" s="3" t="s">
        <v>10</v>
      </c>
      <c r="F38" s="4"/>
      <c r="G38" s="117" t="s">
        <v>123</v>
      </c>
      <c r="H38" s="3"/>
      <c r="I38" s="3" t="s">
        <v>19</v>
      </c>
      <c r="J38" s="3" t="s">
        <v>134</v>
      </c>
      <c r="K38" s="3" t="s">
        <v>9</v>
      </c>
      <c r="L38" s="3" t="s">
        <v>10</v>
      </c>
      <c r="M38" s="15"/>
      <c r="N38" s="5"/>
      <c r="O38" s="3"/>
      <c r="P38" s="3" t="s">
        <v>11</v>
      </c>
      <c r="Q38" s="3" t="s">
        <v>205</v>
      </c>
      <c r="R38" s="3" t="s">
        <v>206</v>
      </c>
      <c r="S38" s="3" t="s">
        <v>10</v>
      </c>
      <c r="T38" s="4"/>
      <c r="U38" s="5"/>
      <c r="V38" s="4"/>
      <c r="W38" s="3" t="s">
        <v>12</v>
      </c>
      <c r="X38" s="3" t="s">
        <v>134</v>
      </c>
      <c r="Y38" s="3" t="s">
        <v>112</v>
      </c>
      <c r="Z38" s="3" t="s">
        <v>10</v>
      </c>
      <c r="AA38" s="8"/>
      <c r="AB38" s="5"/>
      <c r="AC38" s="9"/>
      <c r="AD38" s="10"/>
    </row>
    <row r="39" spans="1:30">
      <c r="A39" s="64"/>
      <c r="B39" s="3"/>
      <c r="C39" s="3" t="s">
        <v>207</v>
      </c>
      <c r="D39" s="3" t="s">
        <v>208</v>
      </c>
      <c r="E39" s="3" t="s">
        <v>10</v>
      </c>
      <c r="F39" s="17"/>
      <c r="G39" s="117" t="s">
        <v>123</v>
      </c>
      <c r="H39" s="4"/>
      <c r="I39" s="3"/>
      <c r="J39" s="3" t="s">
        <v>221</v>
      </c>
      <c r="K39" s="3" t="s">
        <v>16</v>
      </c>
      <c r="L39" s="3" t="s">
        <v>10</v>
      </c>
      <c r="M39" s="4" t="s">
        <v>150</v>
      </c>
      <c r="N39" s="13"/>
      <c r="O39" s="3"/>
      <c r="P39" s="3"/>
      <c r="Q39" s="3" t="s">
        <v>211</v>
      </c>
      <c r="R39" s="3" t="s">
        <v>212</v>
      </c>
      <c r="S39" s="3" t="s">
        <v>10</v>
      </c>
      <c r="T39" s="3"/>
      <c r="U39" s="13"/>
      <c r="V39" s="4"/>
      <c r="W39" s="3"/>
      <c r="X39" s="3" t="s">
        <v>216</v>
      </c>
      <c r="Y39" s="3" t="s">
        <v>217</v>
      </c>
      <c r="Z39" s="3" t="s">
        <v>10</v>
      </c>
      <c r="AA39" s="16"/>
      <c r="AB39" s="5"/>
      <c r="AC39" s="9"/>
      <c r="AD39" s="10"/>
    </row>
    <row r="40" spans="1:30">
      <c r="A40" s="64"/>
      <c r="B40" s="3" t="s">
        <v>18</v>
      </c>
      <c r="C40" s="3" t="s">
        <v>204</v>
      </c>
      <c r="D40" s="122">
        <v>55.2</v>
      </c>
      <c r="E40" s="118">
        <v>1</v>
      </c>
      <c r="F40" t="s">
        <v>171</v>
      </c>
      <c r="G40" s="119"/>
      <c r="H40" s="120"/>
      <c r="I40" s="3" t="s">
        <v>17</v>
      </c>
      <c r="J40" s="3" t="s">
        <v>165</v>
      </c>
      <c r="K40" s="122">
        <v>49.2</v>
      </c>
      <c r="L40" s="157">
        <v>1</v>
      </c>
      <c r="M40" s="122"/>
      <c r="N40" s="119"/>
      <c r="O40" s="120"/>
      <c r="P40" s="122" t="s">
        <v>8</v>
      </c>
      <c r="Q40" s="3" t="s">
        <v>213</v>
      </c>
      <c r="R40" s="118">
        <v>60</v>
      </c>
      <c r="S40" s="118">
        <v>1</v>
      </c>
      <c r="T40" s="122" t="s">
        <v>220</v>
      </c>
      <c r="U40" s="123"/>
      <c r="V40" s="119"/>
      <c r="W40" s="122" t="s">
        <v>14</v>
      </c>
      <c r="X40" s="3" t="s">
        <v>215</v>
      </c>
      <c r="Y40" s="48">
        <v>46.1</v>
      </c>
      <c r="Z40" s="3" t="s">
        <v>10</v>
      </c>
      <c r="AA40" s="128" t="s">
        <v>171</v>
      </c>
      <c r="AB40" s="5"/>
      <c r="AC40" s="27"/>
      <c r="AD40" s="44"/>
    </row>
    <row r="41" spans="1:30">
      <c r="A41" s="64"/>
      <c r="B41" s="3"/>
      <c r="C41" s="3" t="s">
        <v>209</v>
      </c>
      <c r="D41" s="122">
        <v>52</v>
      </c>
      <c r="E41" s="118">
        <v>1</v>
      </c>
      <c r="F41" s="17"/>
      <c r="G41" s="5"/>
      <c r="H41" s="120"/>
      <c r="I41" s="122"/>
      <c r="J41" s="3" t="s">
        <v>222</v>
      </c>
      <c r="K41" s="118">
        <v>45</v>
      </c>
      <c r="L41" s="118">
        <v>1</v>
      </c>
      <c r="M41" s="121"/>
      <c r="N41" s="119"/>
      <c r="O41" s="120"/>
      <c r="P41" s="122"/>
      <c r="Q41" s="124"/>
      <c r="R41" s="1"/>
      <c r="S41" s="89"/>
      <c r="T41" s="17"/>
      <c r="U41" s="119"/>
      <c r="V41" s="119"/>
      <c r="W41" s="122"/>
      <c r="X41" s="3" t="s">
        <v>218</v>
      </c>
      <c r="Y41" s="122">
        <v>52</v>
      </c>
      <c r="Z41" s="3" t="s">
        <v>10</v>
      </c>
      <c r="AA41" s="4"/>
      <c r="AB41" s="5"/>
      <c r="AC41" s="27"/>
      <c r="AD41" s="44"/>
    </row>
    <row r="42" spans="1:30">
      <c r="A42" s="72" t="s">
        <v>2</v>
      </c>
      <c r="B42" s="11"/>
      <c r="C42" s="125"/>
      <c r="D42" s="27">
        <v>219.2</v>
      </c>
      <c r="E42" s="126"/>
      <c r="F42" s="11"/>
      <c r="G42" s="125"/>
      <c r="H42" s="11"/>
      <c r="I42" s="11"/>
      <c r="J42" s="125"/>
      <c r="K42" s="1">
        <v>198.2</v>
      </c>
      <c r="L42" s="178"/>
      <c r="M42" s="11"/>
      <c r="N42" s="11"/>
      <c r="O42" s="11"/>
      <c r="P42" s="11"/>
      <c r="Q42" s="11"/>
      <c r="R42" s="1">
        <v>204</v>
      </c>
      <c r="S42" s="11"/>
      <c r="T42" s="11"/>
      <c r="U42" s="11"/>
      <c r="V42" s="11"/>
      <c r="W42" s="11"/>
      <c r="X42" s="125"/>
      <c r="Y42" s="1">
        <v>198.4</v>
      </c>
      <c r="Z42" s="125"/>
      <c r="AA42" s="11"/>
      <c r="AB42" s="11"/>
      <c r="AC42" s="75"/>
      <c r="AD42" s="127">
        <v>820.2</v>
      </c>
    </row>
    <row r="43" spans="1:30">
      <c r="A43" s="72" t="s">
        <v>20</v>
      </c>
      <c r="B43" s="6"/>
      <c r="C43" s="117" t="s">
        <v>210</v>
      </c>
      <c r="D43" s="23">
        <f>C43/D42</f>
        <v>3.5675182481751828</v>
      </c>
      <c r="E43" s="128"/>
      <c r="F43" s="5"/>
      <c r="G43" s="5"/>
      <c r="H43" s="5"/>
      <c r="I43" s="5"/>
      <c r="J43" s="117" t="s">
        <v>223</v>
      </c>
      <c r="K43" s="23">
        <f>J43/K42</f>
        <v>3.0676084762865794</v>
      </c>
      <c r="L43" s="129"/>
      <c r="M43" s="5"/>
      <c r="N43" s="5"/>
      <c r="O43" s="5"/>
      <c r="P43" s="5"/>
      <c r="Q43" s="117" t="s">
        <v>214</v>
      </c>
      <c r="R43" s="23">
        <f>Q43/R42</f>
        <v>3.0980392156862746</v>
      </c>
      <c r="S43" s="128"/>
      <c r="T43" s="5"/>
      <c r="U43" s="5"/>
      <c r="V43" s="5"/>
      <c r="W43" s="130"/>
      <c r="X43" s="117" t="s">
        <v>219</v>
      </c>
      <c r="Y43" s="23">
        <f>X43/Y42</f>
        <v>3.160282258064516</v>
      </c>
      <c r="Z43" s="5"/>
      <c r="AA43" s="131"/>
      <c r="AB43" s="5"/>
      <c r="AC43" s="132">
        <v>2649</v>
      </c>
      <c r="AD43" s="96">
        <f>AC43/AD42</f>
        <v>3.2297000731528893</v>
      </c>
    </row>
    <row r="44" spans="1:30">
      <c r="A44" s="80"/>
      <c r="B44" s="81"/>
      <c r="C44" s="81"/>
      <c r="D44" s="81"/>
      <c r="E44" s="81"/>
      <c r="F44" s="112"/>
      <c r="G44" s="81"/>
      <c r="H44" s="81"/>
      <c r="I44" s="81"/>
      <c r="J44" s="81"/>
      <c r="K44" s="81"/>
      <c r="L44" s="133"/>
      <c r="M44" s="113"/>
      <c r="N44" s="134"/>
      <c r="O44" s="81"/>
      <c r="P44" s="81"/>
      <c r="Q44" s="81"/>
      <c r="R44" s="81"/>
      <c r="S44" s="81"/>
      <c r="T44" s="112"/>
      <c r="U44" s="114"/>
      <c r="V44" s="112"/>
      <c r="W44" s="81"/>
      <c r="X44" s="81"/>
      <c r="Y44" s="81"/>
      <c r="Z44" s="81"/>
      <c r="AA44" s="115"/>
      <c r="AB44" s="86"/>
      <c r="AC44" s="105"/>
      <c r="AD44" s="88"/>
    </row>
    <row r="45" spans="1:30">
      <c r="A45" s="64" t="s">
        <v>32</v>
      </c>
      <c r="B45" s="3" t="s">
        <v>17</v>
      </c>
      <c r="C45" s="3" t="s">
        <v>225</v>
      </c>
      <c r="D45" s="3" t="s">
        <v>226</v>
      </c>
      <c r="E45" s="3" t="s">
        <v>10</v>
      </c>
      <c r="F45" s="4" t="s">
        <v>25</v>
      </c>
      <c r="G45" s="135"/>
      <c r="H45" s="3"/>
      <c r="I45" s="3" t="s">
        <v>18</v>
      </c>
      <c r="J45" s="3" t="s">
        <v>228</v>
      </c>
      <c r="K45" s="3" t="s">
        <v>9</v>
      </c>
      <c r="L45" s="118">
        <v>1</v>
      </c>
      <c r="M45" s="15" t="s">
        <v>150</v>
      </c>
      <c r="N45" s="5"/>
      <c r="O45" s="3"/>
      <c r="P45" s="3" t="s">
        <v>22</v>
      </c>
      <c r="Q45" s="3" t="s">
        <v>154</v>
      </c>
      <c r="R45" s="3" t="s">
        <v>229</v>
      </c>
      <c r="S45" s="3" t="s">
        <v>10</v>
      </c>
      <c r="T45" s="4" t="s">
        <v>150</v>
      </c>
      <c r="U45" s="13"/>
      <c r="V45" s="4"/>
      <c r="W45" s="3" t="s">
        <v>14</v>
      </c>
      <c r="X45" s="3" t="s">
        <v>230</v>
      </c>
      <c r="Y45" s="3" t="s">
        <v>9</v>
      </c>
      <c r="Z45" s="3"/>
      <c r="AA45" s="16"/>
      <c r="AB45" s="5"/>
      <c r="AC45" s="9"/>
      <c r="AD45" s="10"/>
    </row>
    <row r="46" spans="1:30">
      <c r="A46" s="64"/>
      <c r="C46" s="3" t="s">
        <v>231</v>
      </c>
      <c r="D46" s="3" t="s">
        <v>234</v>
      </c>
      <c r="E46" s="3" t="s">
        <v>10</v>
      </c>
      <c r="F46" s="4"/>
      <c r="G46" s="117"/>
      <c r="H46" s="3"/>
      <c r="I46" s="3"/>
      <c r="J46" s="3" t="s">
        <v>173</v>
      </c>
      <c r="K46" s="3" t="s">
        <v>236</v>
      </c>
      <c r="L46" s="118">
        <v>1</v>
      </c>
      <c r="M46" s="15"/>
      <c r="N46" s="13"/>
      <c r="O46" s="3"/>
      <c r="P46" s="3"/>
      <c r="Q46" s="3" t="s">
        <v>242</v>
      </c>
      <c r="R46" s="3" t="s">
        <v>243</v>
      </c>
      <c r="S46" s="3" t="s">
        <v>10</v>
      </c>
      <c r="T46" s="4"/>
      <c r="U46" s="5"/>
      <c r="V46" s="4"/>
      <c r="W46" s="3"/>
      <c r="X46" s="3" t="s">
        <v>246</v>
      </c>
      <c r="Y46" s="3" t="s">
        <v>84</v>
      </c>
      <c r="Z46" s="3"/>
      <c r="AA46" s="8"/>
      <c r="AB46" s="5"/>
      <c r="AC46" s="9"/>
      <c r="AD46" s="10"/>
    </row>
    <row r="47" spans="1:30">
      <c r="A47" s="64"/>
      <c r="B47" s="3" t="s">
        <v>12</v>
      </c>
      <c r="C47" s="3" t="s">
        <v>173</v>
      </c>
      <c r="D47" s="3" t="s">
        <v>227</v>
      </c>
      <c r="E47" s="3" t="s">
        <v>10</v>
      </c>
      <c r="F47" s="4"/>
      <c r="G47" s="136"/>
      <c r="H47" s="3"/>
      <c r="I47" s="3" t="s">
        <v>11</v>
      </c>
      <c r="J47" s="3" t="s">
        <v>237</v>
      </c>
      <c r="K47" s="3" t="s">
        <v>206</v>
      </c>
      <c r="L47" s="118">
        <v>1</v>
      </c>
      <c r="M47" s="15"/>
      <c r="N47" s="5"/>
      <c r="O47" s="3"/>
      <c r="P47" s="3" t="s">
        <v>19</v>
      </c>
      <c r="Q47" s="3" t="s">
        <v>240</v>
      </c>
      <c r="R47" s="3" t="s">
        <v>241</v>
      </c>
      <c r="S47" s="3" t="s">
        <v>10</v>
      </c>
      <c r="T47" s="4"/>
      <c r="U47" s="13"/>
      <c r="V47" s="4"/>
      <c r="W47" s="3" t="s">
        <v>8</v>
      </c>
      <c r="X47" s="3" t="s">
        <v>248</v>
      </c>
      <c r="Y47" s="3" t="s">
        <v>247</v>
      </c>
      <c r="Z47" s="3"/>
      <c r="AA47" s="8"/>
      <c r="AB47" s="5"/>
      <c r="AC47" s="9"/>
      <c r="AD47" s="10"/>
    </row>
    <row r="48" spans="1:30">
      <c r="A48" s="64"/>
      <c r="B48" s="3"/>
      <c r="C48" s="3" t="s">
        <v>232</v>
      </c>
      <c r="D48" s="3" t="s">
        <v>233</v>
      </c>
      <c r="E48" s="3" t="s">
        <v>10</v>
      </c>
      <c r="F48" s="3"/>
      <c r="G48" s="135"/>
      <c r="H48" s="4"/>
      <c r="I48" s="3"/>
      <c r="J48" s="3" t="s">
        <v>177</v>
      </c>
      <c r="K48" s="3" t="s">
        <v>238</v>
      </c>
      <c r="L48" s="118">
        <v>1</v>
      </c>
      <c r="M48" s="15"/>
      <c r="N48" s="13"/>
      <c r="O48" s="3"/>
      <c r="P48" s="3"/>
      <c r="Q48" s="3" t="s">
        <v>66</v>
      </c>
      <c r="R48" s="3" t="s">
        <v>244</v>
      </c>
      <c r="S48" s="3" t="s">
        <v>10</v>
      </c>
      <c r="T48" s="3"/>
      <c r="U48" s="13"/>
      <c r="V48" s="4"/>
      <c r="W48" s="3"/>
      <c r="X48" s="3" t="s">
        <v>249</v>
      </c>
      <c r="Y48" s="3" t="s">
        <v>250</v>
      </c>
      <c r="Z48" s="3"/>
      <c r="AA48" s="16"/>
      <c r="AB48" s="5"/>
      <c r="AC48" s="9"/>
      <c r="AD48" s="10"/>
    </row>
    <row r="49" spans="1:30">
      <c r="A49" s="72" t="s">
        <v>2</v>
      </c>
      <c r="B49" s="3"/>
      <c r="C49" s="3"/>
      <c r="D49" s="17">
        <v>185.5</v>
      </c>
      <c r="E49" s="122"/>
      <c r="F49" s="119"/>
      <c r="G49" s="137"/>
      <c r="H49" s="120"/>
      <c r="I49" s="120"/>
      <c r="J49" s="6"/>
      <c r="K49" s="138">
        <v>214.2</v>
      </c>
      <c r="L49" s="118"/>
      <c r="M49" s="139"/>
      <c r="N49" s="119"/>
      <c r="O49" s="120"/>
      <c r="P49" s="120"/>
      <c r="Q49" s="6"/>
      <c r="R49" s="17">
        <v>191.1</v>
      </c>
      <c r="S49" s="122"/>
      <c r="T49" s="119"/>
      <c r="U49" s="119"/>
      <c r="V49" s="119"/>
      <c r="W49" s="120"/>
      <c r="X49" s="6"/>
      <c r="Y49" s="17">
        <v>194.5</v>
      </c>
      <c r="Z49" s="3"/>
      <c r="AA49" s="16"/>
      <c r="AB49" s="5"/>
      <c r="AC49" s="27"/>
      <c r="AD49" s="111">
        <v>785.5</v>
      </c>
    </row>
    <row r="50" spans="1:30">
      <c r="A50" s="72" t="s">
        <v>20</v>
      </c>
      <c r="B50" s="6"/>
      <c r="C50" s="15" t="s">
        <v>235</v>
      </c>
      <c r="D50" s="23">
        <f>C50/D49</f>
        <v>3.4393530997304582</v>
      </c>
      <c r="E50" s="128"/>
      <c r="F50" s="5"/>
      <c r="G50" s="117"/>
      <c r="H50" s="5"/>
      <c r="I50" s="5"/>
      <c r="J50" s="15" t="s">
        <v>239</v>
      </c>
      <c r="K50" s="23">
        <f>J50/K49</f>
        <v>3.6274509803921569</v>
      </c>
      <c r="L50" s="129"/>
      <c r="M50" s="5"/>
      <c r="N50" s="5"/>
      <c r="O50" s="130"/>
      <c r="P50" s="130"/>
      <c r="Q50" s="15" t="s">
        <v>245</v>
      </c>
      <c r="R50" s="23">
        <f>Q50/R49</f>
        <v>3.8304552590266878</v>
      </c>
      <c r="S50" s="128"/>
      <c r="T50" s="130"/>
      <c r="U50" s="5"/>
      <c r="V50" s="5"/>
      <c r="W50" s="130"/>
      <c r="X50" s="15" t="s">
        <v>251</v>
      </c>
      <c r="Y50" s="23">
        <f>X50/Y49</f>
        <v>4.3547557840616964</v>
      </c>
      <c r="Z50" s="5"/>
      <c r="AA50" s="79"/>
      <c r="AB50" s="5"/>
      <c r="AC50" s="140">
        <f>C50+J50+Q50+X50</f>
        <v>2994</v>
      </c>
      <c r="AD50" s="96">
        <f>AC50/AD49</f>
        <v>3.8115849777211968</v>
      </c>
    </row>
    <row r="51" spans="1:30">
      <c r="A51" s="80"/>
      <c r="B51" s="134"/>
      <c r="C51" s="114"/>
      <c r="D51" s="114"/>
      <c r="E51" s="114"/>
      <c r="F51" s="114"/>
      <c r="G51" s="114"/>
      <c r="H51" s="114"/>
      <c r="I51" s="114"/>
      <c r="J51" s="114"/>
      <c r="K51" s="114"/>
      <c r="L51" s="141"/>
      <c r="M51" s="114"/>
      <c r="N51" s="114"/>
      <c r="O51" s="134"/>
      <c r="P51" s="134"/>
      <c r="Q51" s="114"/>
      <c r="R51" s="114"/>
      <c r="S51" s="81"/>
      <c r="T51" s="134"/>
      <c r="U51" s="114"/>
      <c r="V51" s="114"/>
      <c r="W51" s="134"/>
      <c r="X51" s="114"/>
      <c r="Y51" s="114"/>
      <c r="Z51" s="114"/>
      <c r="AA51" s="142"/>
      <c r="AB51" s="86"/>
      <c r="AC51" s="143"/>
      <c r="AD51" s="88"/>
    </row>
    <row r="53" spans="1:30">
      <c r="A53" s="144" t="s">
        <v>38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AA53" s="145"/>
    </row>
    <row r="54" spans="1:30">
      <c r="A54" s="144"/>
      <c r="B54" s="146" t="s">
        <v>39</v>
      </c>
      <c r="C54" s="146" t="s">
        <v>40</v>
      </c>
      <c r="D54" s="146"/>
      <c r="E54" s="146" t="s">
        <v>3</v>
      </c>
      <c r="F54" s="146" t="s">
        <v>41</v>
      </c>
      <c r="G54" s="146"/>
      <c r="H54" s="146"/>
      <c r="I54" s="147" t="s">
        <v>42</v>
      </c>
      <c r="J54" s="148" t="s">
        <v>43</v>
      </c>
      <c r="K54" s="149" t="s">
        <v>46</v>
      </c>
      <c r="L54" s="147">
        <v>2</v>
      </c>
      <c r="M54" s="147">
        <v>1</v>
      </c>
      <c r="N54" s="147"/>
      <c r="O54" s="147"/>
      <c r="P54" s="149" t="s">
        <v>44</v>
      </c>
      <c r="Q54" s="149" t="s">
        <v>45</v>
      </c>
      <c r="R54" s="146" t="s">
        <v>2</v>
      </c>
      <c r="S54" s="146" t="s">
        <v>135</v>
      </c>
      <c r="T54" s="146" t="s">
        <v>6</v>
      </c>
      <c r="U54" s="149"/>
      <c r="V54" s="149"/>
      <c r="X54" s="147" t="s">
        <v>47</v>
      </c>
      <c r="Z54" s="147" t="s">
        <v>48</v>
      </c>
      <c r="AB54" s="149" t="s">
        <v>44</v>
      </c>
      <c r="AD54" s="149" t="s">
        <v>49</v>
      </c>
    </row>
    <row r="55" spans="1:30">
      <c r="A55" s="144" t="s">
        <v>7</v>
      </c>
      <c r="B55" s="150">
        <v>5</v>
      </c>
      <c r="C55" s="150">
        <v>0</v>
      </c>
      <c r="D55" s="150"/>
      <c r="E55" s="150">
        <v>14</v>
      </c>
      <c r="F55" s="150">
        <v>2</v>
      </c>
      <c r="G55" s="150"/>
      <c r="H55" s="150"/>
      <c r="I55" s="150">
        <v>9</v>
      </c>
      <c r="J55" s="150">
        <v>4</v>
      </c>
      <c r="K55" s="176">
        <v>0</v>
      </c>
      <c r="L55" s="152">
        <f t="shared" ref="L55:L67" si="0">B55/E55*(100)</f>
        <v>35.714285714285715</v>
      </c>
      <c r="M55" s="152">
        <f t="shared" ref="M55:M62" si="1">C55/E55*(100)</f>
        <v>0</v>
      </c>
      <c r="N55" s="152"/>
      <c r="O55" s="152"/>
      <c r="P55" s="152">
        <f>F55/J55*(100)</f>
        <v>50</v>
      </c>
      <c r="Q55" s="152">
        <f>I55/E55*(100)</f>
        <v>64.285714285714292</v>
      </c>
      <c r="R55" s="166">
        <v>709.1</v>
      </c>
      <c r="S55" s="179">
        <v>2604</v>
      </c>
      <c r="T55" s="171">
        <f t="shared" ref="T55:T62" si="2">S55/R55</f>
        <v>3.6722606120434351</v>
      </c>
      <c r="U55" s="145"/>
      <c r="V55" s="145"/>
      <c r="W55" s="146" t="s">
        <v>50</v>
      </c>
      <c r="X55" s="152">
        <v>25</v>
      </c>
      <c r="Y55" s="146" t="s">
        <v>50</v>
      </c>
      <c r="Z55" s="152">
        <v>4.49</v>
      </c>
      <c r="AA55" s="146" t="s">
        <v>50</v>
      </c>
      <c r="AB55" s="152">
        <v>52.5</v>
      </c>
      <c r="AC55" s="146" t="s">
        <v>50</v>
      </c>
      <c r="AD55" s="152">
        <v>40.380000000000003</v>
      </c>
    </row>
    <row r="56" spans="1:30">
      <c r="A56" s="144" t="s">
        <v>21</v>
      </c>
      <c r="B56" s="150">
        <v>8</v>
      </c>
      <c r="C56" s="150">
        <v>1</v>
      </c>
      <c r="D56" s="150"/>
      <c r="E56" s="150">
        <v>15</v>
      </c>
      <c r="F56" s="150">
        <v>4</v>
      </c>
      <c r="G56" s="150"/>
      <c r="H56" s="150"/>
      <c r="I56" s="150">
        <v>4</v>
      </c>
      <c r="J56" s="150">
        <v>4</v>
      </c>
      <c r="K56" s="176">
        <v>3</v>
      </c>
      <c r="L56" s="152">
        <f t="shared" si="0"/>
        <v>53.333333333333336</v>
      </c>
      <c r="M56" s="152">
        <f t="shared" si="1"/>
        <v>6.666666666666667</v>
      </c>
      <c r="N56" s="152"/>
      <c r="O56" s="152"/>
      <c r="P56" s="152">
        <f t="shared" ref="P56:P61" si="3">F56/J56*(100)</f>
        <v>100</v>
      </c>
      <c r="Q56" s="152">
        <f t="shared" ref="Q56:Q61" si="4">I56/E56*(100)</f>
        <v>26.666666666666668</v>
      </c>
      <c r="R56" s="166">
        <v>727</v>
      </c>
      <c r="S56" s="179">
        <v>2742</v>
      </c>
      <c r="T56" s="171">
        <f t="shared" si="2"/>
        <v>3.7716643741403026</v>
      </c>
      <c r="U56" s="145"/>
      <c r="V56" s="145"/>
      <c r="W56" s="146" t="s">
        <v>51</v>
      </c>
      <c r="X56" s="152">
        <v>21.18</v>
      </c>
      <c r="Y56" s="146" t="s">
        <v>51</v>
      </c>
      <c r="Z56" s="152">
        <v>3.53</v>
      </c>
      <c r="AA56" s="146" t="s">
        <v>51</v>
      </c>
      <c r="AB56" s="152">
        <v>42.22</v>
      </c>
      <c r="AC56" s="146" t="s">
        <v>51</v>
      </c>
      <c r="AD56" s="152">
        <v>50.59</v>
      </c>
    </row>
    <row r="57" spans="1:30">
      <c r="A57" s="144" t="s">
        <v>23</v>
      </c>
      <c r="B57" s="150">
        <v>8</v>
      </c>
      <c r="C57" s="150">
        <v>1</v>
      </c>
      <c r="D57" s="150"/>
      <c r="E57" s="150">
        <v>16</v>
      </c>
      <c r="F57" s="150">
        <v>4</v>
      </c>
      <c r="G57" s="150"/>
      <c r="H57" s="150"/>
      <c r="I57" s="150">
        <v>7</v>
      </c>
      <c r="J57" s="150">
        <v>4</v>
      </c>
      <c r="K57" s="176">
        <v>4</v>
      </c>
      <c r="L57" s="152">
        <f t="shared" si="0"/>
        <v>50</v>
      </c>
      <c r="M57" s="152">
        <f t="shared" si="1"/>
        <v>6.25</v>
      </c>
      <c r="P57" s="152">
        <f t="shared" si="3"/>
        <v>100</v>
      </c>
      <c r="Q57" s="152">
        <f t="shared" si="4"/>
        <v>43.75</v>
      </c>
      <c r="R57" s="166">
        <v>767.5</v>
      </c>
      <c r="S57" s="179">
        <v>3167</v>
      </c>
      <c r="T57" s="171">
        <f t="shared" si="2"/>
        <v>4.1263843648208471</v>
      </c>
      <c r="W57" s="146" t="s">
        <v>52</v>
      </c>
      <c r="X57" s="152">
        <v>30.68</v>
      </c>
      <c r="Y57" s="146" t="s">
        <v>52</v>
      </c>
      <c r="Z57" s="152">
        <v>3.98</v>
      </c>
      <c r="AA57" s="146" t="s">
        <v>52</v>
      </c>
      <c r="AB57" s="152">
        <v>64.44</v>
      </c>
      <c r="AC57" s="146" t="s">
        <v>52</v>
      </c>
      <c r="AD57" s="152">
        <v>37.5</v>
      </c>
    </row>
    <row r="58" spans="1:30">
      <c r="A58" s="144" t="s">
        <v>24</v>
      </c>
      <c r="B58" s="150">
        <v>3</v>
      </c>
      <c r="C58" s="150">
        <v>1</v>
      </c>
      <c r="D58" s="150"/>
      <c r="E58" s="150">
        <v>11</v>
      </c>
      <c r="F58" s="150">
        <v>3</v>
      </c>
      <c r="G58" s="150"/>
      <c r="H58" s="150"/>
      <c r="I58" s="150">
        <v>2</v>
      </c>
      <c r="J58" s="150">
        <v>4</v>
      </c>
      <c r="K58" s="176">
        <v>2</v>
      </c>
      <c r="L58" s="152">
        <f t="shared" si="0"/>
        <v>27.27272727272727</v>
      </c>
      <c r="M58" s="152">
        <f t="shared" si="1"/>
        <v>9.0909090909090917</v>
      </c>
      <c r="P58" s="152">
        <f t="shared" si="3"/>
        <v>75</v>
      </c>
      <c r="Q58" s="152">
        <f t="shared" si="4"/>
        <v>18.181818181818183</v>
      </c>
      <c r="R58" s="166">
        <v>538.20000000000005</v>
      </c>
      <c r="S58" s="179">
        <v>2520</v>
      </c>
      <c r="T58" s="171">
        <f t="shared" si="2"/>
        <v>4.6822742474916383</v>
      </c>
      <c r="W58" s="146" t="s">
        <v>53</v>
      </c>
      <c r="X58" s="152">
        <v>38.64</v>
      </c>
      <c r="Y58" s="146" t="s">
        <v>53</v>
      </c>
      <c r="Z58" s="152">
        <v>1.1399999999999999</v>
      </c>
      <c r="AA58" s="146" t="s">
        <v>53</v>
      </c>
      <c r="AB58" s="152">
        <v>57.78</v>
      </c>
      <c r="AC58" s="146" t="s">
        <v>53</v>
      </c>
      <c r="AD58" s="152">
        <v>44.89</v>
      </c>
    </row>
    <row r="59" spans="1:30">
      <c r="A59" s="144" t="s">
        <v>28</v>
      </c>
      <c r="B59" s="150">
        <v>6</v>
      </c>
      <c r="C59" s="150">
        <v>0</v>
      </c>
      <c r="D59" s="150"/>
      <c r="E59" s="150">
        <v>13</v>
      </c>
      <c r="F59" s="150">
        <v>3</v>
      </c>
      <c r="G59" s="150"/>
      <c r="H59" s="150"/>
      <c r="I59" s="150">
        <v>6</v>
      </c>
      <c r="J59" s="150">
        <v>3</v>
      </c>
      <c r="K59" s="176">
        <v>1</v>
      </c>
      <c r="L59" s="152">
        <f t="shared" si="0"/>
        <v>46.153846153846153</v>
      </c>
      <c r="M59" s="152">
        <f t="shared" si="1"/>
        <v>0</v>
      </c>
      <c r="P59" s="152">
        <f t="shared" si="3"/>
        <v>100</v>
      </c>
      <c r="Q59" s="152">
        <f t="shared" si="4"/>
        <v>46.153846153846153</v>
      </c>
      <c r="R59" s="166">
        <v>710</v>
      </c>
      <c r="S59" s="179">
        <v>2748</v>
      </c>
      <c r="T59" s="171">
        <f t="shared" si="2"/>
        <v>3.8704225352112678</v>
      </c>
      <c r="W59" s="146" t="s">
        <v>54</v>
      </c>
      <c r="X59" s="152">
        <v>41.18</v>
      </c>
      <c r="Y59" s="146" t="s">
        <v>54</v>
      </c>
      <c r="Z59" s="152">
        <v>3.27</v>
      </c>
      <c r="AA59" s="146" t="s">
        <v>54</v>
      </c>
      <c r="AB59" s="152">
        <v>57.5</v>
      </c>
      <c r="AC59" s="146" t="s">
        <v>54</v>
      </c>
      <c r="AD59" s="152">
        <v>37.25</v>
      </c>
    </row>
    <row r="60" spans="1:30">
      <c r="A60" s="144" t="s">
        <v>31</v>
      </c>
      <c r="B60" s="150">
        <v>4</v>
      </c>
      <c r="C60" s="150">
        <v>1</v>
      </c>
      <c r="D60" s="150"/>
      <c r="E60" s="150">
        <v>15</v>
      </c>
      <c r="F60" s="150">
        <v>1</v>
      </c>
      <c r="G60" s="150"/>
      <c r="H60" s="150"/>
      <c r="I60" s="150">
        <v>4</v>
      </c>
      <c r="J60" s="150">
        <v>4</v>
      </c>
      <c r="K60" s="176">
        <v>2</v>
      </c>
      <c r="L60" s="152">
        <f t="shared" si="0"/>
        <v>26.666666666666668</v>
      </c>
      <c r="M60" s="152">
        <f t="shared" si="1"/>
        <v>6.666666666666667</v>
      </c>
      <c r="P60" s="152">
        <f t="shared" si="3"/>
        <v>25</v>
      </c>
      <c r="Q60" s="152">
        <f t="shared" si="4"/>
        <v>26.666666666666668</v>
      </c>
      <c r="R60" s="166">
        <v>820.2</v>
      </c>
      <c r="S60" s="179">
        <v>2649</v>
      </c>
      <c r="T60" s="171">
        <f t="shared" si="2"/>
        <v>3.2297000731528893</v>
      </c>
      <c r="W60" s="146" t="s">
        <v>55</v>
      </c>
      <c r="X60" s="152">
        <v>39.659999999999997</v>
      </c>
      <c r="Y60" s="146" t="s">
        <v>55</v>
      </c>
      <c r="Z60" s="152">
        <v>1.1200000000000001</v>
      </c>
      <c r="AA60" s="146" t="s">
        <v>55</v>
      </c>
      <c r="AB60" s="152">
        <v>55.56</v>
      </c>
      <c r="AC60" s="146" t="s">
        <v>55</v>
      </c>
      <c r="AD60" s="152">
        <v>41.34</v>
      </c>
    </row>
    <row r="61" spans="1:30">
      <c r="A61" s="144" t="s">
        <v>32</v>
      </c>
      <c r="B61" s="150">
        <v>7</v>
      </c>
      <c r="C61" s="150">
        <v>1</v>
      </c>
      <c r="D61" s="150"/>
      <c r="E61" s="150">
        <v>16</v>
      </c>
      <c r="F61" s="150">
        <v>4</v>
      </c>
      <c r="G61" s="150"/>
      <c r="H61" s="150"/>
      <c r="I61" s="150">
        <v>6</v>
      </c>
      <c r="J61" s="150">
        <v>4</v>
      </c>
      <c r="K61" s="176">
        <v>0</v>
      </c>
      <c r="L61" s="152">
        <f t="shared" si="0"/>
        <v>43.75</v>
      </c>
      <c r="M61" s="152">
        <f t="shared" si="1"/>
        <v>6.25</v>
      </c>
      <c r="P61" s="152">
        <f t="shared" si="3"/>
        <v>100</v>
      </c>
      <c r="Q61" s="152">
        <f t="shared" si="4"/>
        <v>37.5</v>
      </c>
      <c r="R61" s="166">
        <v>785.5</v>
      </c>
      <c r="S61" s="179">
        <v>2994</v>
      </c>
      <c r="T61" s="171">
        <f t="shared" si="2"/>
        <v>3.8115849777211968</v>
      </c>
      <c r="W61" s="146" t="s">
        <v>56</v>
      </c>
      <c r="X61" s="152">
        <v>38.99</v>
      </c>
      <c r="Y61" s="146" t="s">
        <v>56</v>
      </c>
      <c r="Z61" s="152">
        <v>4.4000000000000004</v>
      </c>
      <c r="AA61" s="146" t="s">
        <v>56</v>
      </c>
      <c r="AB61" s="152">
        <v>67.5</v>
      </c>
      <c r="AC61" s="146" t="s">
        <v>56</v>
      </c>
      <c r="AD61" s="152">
        <v>45.28</v>
      </c>
    </row>
    <row r="62" spans="1:30">
      <c r="A62" s="144" t="s">
        <v>57</v>
      </c>
      <c r="B62" s="161">
        <f>SUM(B55:B61)</f>
        <v>41</v>
      </c>
      <c r="C62" s="161">
        <f>SUM(C55:C61)</f>
        <v>5</v>
      </c>
      <c r="D62" s="161"/>
      <c r="E62" s="161">
        <f>SUM(E55:E61)</f>
        <v>100</v>
      </c>
      <c r="F62" s="161">
        <f>SUM(F55:F61)</f>
        <v>21</v>
      </c>
      <c r="G62" s="161"/>
      <c r="H62" s="161"/>
      <c r="I62" s="161">
        <f>SUM(I55:I61)</f>
        <v>38</v>
      </c>
      <c r="J62" s="161">
        <f>SUM(J55:J61)</f>
        <v>27</v>
      </c>
      <c r="K62" s="177">
        <f>SUM(K55:K61)</f>
        <v>12</v>
      </c>
      <c r="L62" s="162">
        <f t="shared" si="0"/>
        <v>41</v>
      </c>
      <c r="M62" s="162">
        <f t="shared" si="1"/>
        <v>5</v>
      </c>
      <c r="N62" s="163"/>
      <c r="O62" s="163"/>
      <c r="P62" s="162">
        <f>F62/J62*(100)</f>
        <v>77.777777777777786</v>
      </c>
      <c r="Q62" s="162">
        <f>I62/E62*(100)</f>
        <v>38</v>
      </c>
      <c r="R62" s="167">
        <v>5058.5</v>
      </c>
      <c r="S62" s="180">
        <f>SUM(S55:S61)</f>
        <v>19424</v>
      </c>
      <c r="T62" s="162">
        <f t="shared" si="2"/>
        <v>3.8398734802807155</v>
      </c>
      <c r="W62" s="146" t="s">
        <v>58</v>
      </c>
      <c r="X62" s="152">
        <v>25.14</v>
      </c>
      <c r="Y62" s="146" t="s">
        <v>58</v>
      </c>
      <c r="Z62" s="152">
        <v>5.71</v>
      </c>
      <c r="AA62" s="146" t="s">
        <v>58</v>
      </c>
      <c r="AB62" s="152">
        <v>66.67</v>
      </c>
      <c r="AC62" s="146" t="s">
        <v>58</v>
      </c>
      <c r="AD62" s="152">
        <v>37.71</v>
      </c>
    </row>
    <row r="63" spans="1:30">
      <c r="A63" s="144"/>
      <c r="B63" s="146" t="s">
        <v>39</v>
      </c>
      <c r="C63" s="146" t="s">
        <v>40</v>
      </c>
      <c r="D63" s="146"/>
      <c r="E63" s="146" t="s">
        <v>3</v>
      </c>
      <c r="F63" s="146" t="s">
        <v>41</v>
      </c>
      <c r="G63" s="146"/>
      <c r="H63" s="146"/>
      <c r="I63" s="147" t="s">
        <v>42</v>
      </c>
      <c r="J63" s="148" t="s">
        <v>43</v>
      </c>
      <c r="K63" s="164" t="s">
        <v>46</v>
      </c>
      <c r="L63" s="147">
        <v>2</v>
      </c>
      <c r="M63" s="147">
        <v>1</v>
      </c>
      <c r="N63" s="147"/>
      <c r="O63" s="147"/>
      <c r="P63" s="149" t="s">
        <v>44</v>
      </c>
      <c r="Q63" s="149" t="s">
        <v>45</v>
      </c>
      <c r="R63" s="168"/>
      <c r="T63" s="170"/>
      <c r="W63" s="146" t="s">
        <v>59</v>
      </c>
      <c r="X63" s="152">
        <v>21.66</v>
      </c>
      <c r="Y63" s="146" t="s">
        <v>59</v>
      </c>
      <c r="Z63" s="152">
        <v>2.5499999999999998</v>
      </c>
      <c r="AA63" s="146" t="s">
        <v>59</v>
      </c>
      <c r="AB63" s="152">
        <v>75</v>
      </c>
      <c r="AC63" s="146" t="s">
        <v>59</v>
      </c>
      <c r="AD63" s="152">
        <v>41.4</v>
      </c>
    </row>
    <row r="64" spans="1:30">
      <c r="A64" s="149" t="s">
        <v>224</v>
      </c>
      <c r="B64" s="146">
        <v>41</v>
      </c>
      <c r="C64" s="146">
        <v>5</v>
      </c>
      <c r="D64" s="146"/>
      <c r="E64" s="146">
        <v>100</v>
      </c>
      <c r="F64" s="146">
        <v>21</v>
      </c>
      <c r="G64" s="146"/>
      <c r="H64" s="146"/>
      <c r="I64" s="154" t="s">
        <v>84</v>
      </c>
      <c r="J64" s="154" t="s">
        <v>67</v>
      </c>
      <c r="K64" s="165">
        <v>12</v>
      </c>
      <c r="L64" s="152">
        <f t="shared" ref="L64" si="5">B64/E64*(100)</f>
        <v>41</v>
      </c>
      <c r="M64" s="152">
        <f t="shared" ref="M64" si="6">C64/E64*(100)</f>
        <v>5</v>
      </c>
      <c r="N64" s="147"/>
      <c r="O64" s="147"/>
      <c r="P64" s="152">
        <f t="shared" ref="P64" si="7">F64/J64*(100)</f>
        <v>77.777777777777786</v>
      </c>
      <c r="Q64" s="155">
        <f>I64/E64*(100)</f>
        <v>38</v>
      </c>
      <c r="R64" s="156" t="s">
        <v>224</v>
      </c>
      <c r="T64" s="170"/>
      <c r="W64" s="146" t="s">
        <v>61</v>
      </c>
      <c r="X64" s="152">
        <v>24.72</v>
      </c>
      <c r="Y64" s="146" t="s">
        <v>61</v>
      </c>
      <c r="Z64" s="152">
        <v>6.74</v>
      </c>
      <c r="AA64" s="146" t="s">
        <v>61</v>
      </c>
      <c r="AB64" s="152">
        <v>71.11</v>
      </c>
      <c r="AC64" s="146" t="s">
        <v>61</v>
      </c>
      <c r="AD64" s="152">
        <v>40.450000000000003</v>
      </c>
    </row>
    <row r="65" spans="1:30">
      <c r="A65" s="156" t="s">
        <v>60</v>
      </c>
      <c r="B65" s="146">
        <v>31</v>
      </c>
      <c r="C65" s="146">
        <v>14</v>
      </c>
      <c r="D65" s="146"/>
      <c r="E65" s="146">
        <v>110</v>
      </c>
      <c r="F65" s="146">
        <v>22</v>
      </c>
      <c r="G65" s="146"/>
      <c r="H65" s="146"/>
      <c r="I65" s="153">
        <v>32</v>
      </c>
      <c r="J65" s="153">
        <v>28</v>
      </c>
      <c r="K65" s="165">
        <v>9</v>
      </c>
      <c r="L65" s="155">
        <f>B65/E65*(100)</f>
        <v>28.18181818181818</v>
      </c>
      <c r="M65" s="155">
        <f>C65/E65*(100)</f>
        <v>12.727272727272727</v>
      </c>
      <c r="N65" s="147"/>
      <c r="O65" s="147"/>
      <c r="P65" s="155">
        <f>F65/J65*(100)</f>
        <v>78.571428571428569</v>
      </c>
      <c r="Q65" s="155">
        <f>I65/E65*(100)</f>
        <v>29.09090909090909</v>
      </c>
      <c r="R65" s="156" t="s">
        <v>60</v>
      </c>
      <c r="T65" s="169"/>
      <c r="W65" s="146" t="s">
        <v>69</v>
      </c>
      <c r="X65" s="152">
        <v>26.42</v>
      </c>
      <c r="Y65" s="146" t="s">
        <v>69</v>
      </c>
      <c r="Z65" s="152">
        <v>5.03</v>
      </c>
      <c r="AA65" s="146" t="s">
        <v>69</v>
      </c>
      <c r="AB65" s="152">
        <v>57.5</v>
      </c>
      <c r="AC65" s="146" t="s">
        <v>69</v>
      </c>
      <c r="AD65" s="152">
        <v>40.25</v>
      </c>
    </row>
    <row r="66" spans="1:30">
      <c r="A66" s="156" t="s">
        <v>62</v>
      </c>
      <c r="B66" s="154" t="s">
        <v>63</v>
      </c>
      <c r="C66" s="154" t="s">
        <v>64</v>
      </c>
      <c r="D66" s="154"/>
      <c r="E66" s="154" t="s">
        <v>65</v>
      </c>
      <c r="F66" s="154" t="s">
        <v>66</v>
      </c>
      <c r="G66" s="154"/>
      <c r="H66" s="154"/>
      <c r="I66" s="154" t="s">
        <v>67</v>
      </c>
      <c r="J66" s="154" t="s">
        <v>68</v>
      </c>
      <c r="K66" s="165">
        <v>13</v>
      </c>
      <c r="L66" s="155">
        <f>B66/E66*(100)</f>
        <v>29.213483146067414</v>
      </c>
      <c r="M66" s="155">
        <f>C66/E66*(100)</f>
        <v>14.606741573033707</v>
      </c>
      <c r="N66" s="147"/>
      <c r="O66" s="147"/>
      <c r="P66" s="155">
        <f>F66/J66*(100)</f>
        <v>60.714285714285708</v>
      </c>
      <c r="Q66" s="155">
        <f>I66/E66*(100)</f>
        <v>30.337078651685395</v>
      </c>
      <c r="R66" s="156" t="s">
        <v>62</v>
      </c>
      <c r="W66" s="146" t="s">
        <v>73</v>
      </c>
      <c r="X66" s="152">
        <v>22.06</v>
      </c>
      <c r="Y66" s="146" t="s">
        <v>73</v>
      </c>
      <c r="Z66" s="152">
        <v>9.56</v>
      </c>
      <c r="AA66" s="146" t="s">
        <v>73</v>
      </c>
      <c r="AB66" s="152">
        <v>68.569999999999993</v>
      </c>
      <c r="AC66" s="146" t="s">
        <v>73</v>
      </c>
      <c r="AD66" s="152">
        <v>38.97</v>
      </c>
    </row>
    <row r="67" spans="1:30">
      <c r="A67" s="156" t="s">
        <v>70</v>
      </c>
      <c r="B67" s="146">
        <v>16</v>
      </c>
      <c r="C67" s="146">
        <v>4</v>
      </c>
      <c r="D67" s="146"/>
      <c r="E67" s="146">
        <v>55</v>
      </c>
      <c r="F67" s="146">
        <v>8</v>
      </c>
      <c r="G67" s="146"/>
      <c r="H67" s="146"/>
      <c r="I67" s="154" t="s">
        <v>71</v>
      </c>
      <c r="J67" s="154" t="s">
        <v>72</v>
      </c>
      <c r="K67" s="165">
        <v>7</v>
      </c>
      <c r="L67" s="155">
        <f t="shared" si="0"/>
        <v>29.09090909090909</v>
      </c>
      <c r="M67" s="154">
        <v>7.27</v>
      </c>
      <c r="N67" s="147"/>
      <c r="O67" s="147"/>
      <c r="P67" s="155">
        <v>50</v>
      </c>
      <c r="Q67" s="146">
        <v>43.64</v>
      </c>
      <c r="R67" s="156" t="s">
        <v>70</v>
      </c>
      <c r="W67" s="146" t="s">
        <v>76</v>
      </c>
      <c r="X67" s="152">
        <v>23.56</v>
      </c>
      <c r="Y67" s="146" t="s">
        <v>76</v>
      </c>
      <c r="Z67" s="152">
        <v>9.1999999999999993</v>
      </c>
      <c r="AA67" s="146" t="s">
        <v>76</v>
      </c>
      <c r="AB67" s="152">
        <v>68.180000000000007</v>
      </c>
      <c r="AC67" s="146" t="s">
        <v>76</v>
      </c>
      <c r="AD67" s="152">
        <v>30.46</v>
      </c>
    </row>
    <row r="68" spans="1:30">
      <c r="A68" s="156" t="s">
        <v>74</v>
      </c>
      <c r="B68" s="146">
        <v>28</v>
      </c>
      <c r="C68" s="146">
        <v>1</v>
      </c>
      <c r="D68" s="146"/>
      <c r="E68" s="146">
        <v>93</v>
      </c>
      <c r="F68" s="146">
        <v>17</v>
      </c>
      <c r="G68" s="146"/>
      <c r="H68" s="146"/>
      <c r="I68" s="154" t="s">
        <v>75</v>
      </c>
      <c r="J68" s="154" t="s">
        <v>68</v>
      </c>
      <c r="K68" s="165">
        <v>14</v>
      </c>
      <c r="L68" s="155">
        <v>30.11</v>
      </c>
      <c r="M68" s="155">
        <v>1.08</v>
      </c>
      <c r="N68" s="155"/>
      <c r="O68" s="155"/>
      <c r="P68" s="155">
        <v>60.71</v>
      </c>
      <c r="Q68" s="155">
        <v>39.78</v>
      </c>
      <c r="R68" s="156" t="s">
        <v>74</v>
      </c>
      <c r="W68" s="146" t="s">
        <v>82</v>
      </c>
      <c r="X68" s="152">
        <v>15.5</v>
      </c>
      <c r="Y68" s="146" t="s">
        <v>82</v>
      </c>
      <c r="Z68" s="152">
        <v>8.5299999999999994</v>
      </c>
      <c r="AA68" s="146" t="s">
        <v>82</v>
      </c>
      <c r="AB68" s="152">
        <v>61.11</v>
      </c>
      <c r="AC68" s="146" t="s">
        <v>82</v>
      </c>
      <c r="AD68" s="152">
        <v>30.23</v>
      </c>
    </row>
    <row r="69" spans="1:30">
      <c r="A69" s="156" t="s">
        <v>77</v>
      </c>
      <c r="B69" s="154" t="s">
        <v>78</v>
      </c>
      <c r="C69" s="154" t="s">
        <v>79</v>
      </c>
      <c r="D69" s="154"/>
      <c r="E69" s="154" t="s">
        <v>80</v>
      </c>
      <c r="F69" s="154" t="s">
        <v>30</v>
      </c>
      <c r="G69" s="154"/>
      <c r="H69" s="154"/>
      <c r="I69" s="154" t="s">
        <v>81</v>
      </c>
      <c r="J69" s="154" t="s">
        <v>63</v>
      </c>
      <c r="K69" s="165">
        <v>12</v>
      </c>
      <c r="L69" s="155">
        <f>B69/E69*(100)</f>
        <v>32.967032967032964</v>
      </c>
      <c r="M69" s="155">
        <f>C69/E69*(100)</f>
        <v>5.4945054945054945</v>
      </c>
      <c r="N69" s="144"/>
      <c r="O69" s="144"/>
      <c r="P69" s="155">
        <v>53.85</v>
      </c>
      <c r="Q69" s="155">
        <f>I69/E69*(100)</f>
        <v>43.956043956043956</v>
      </c>
      <c r="R69" s="156" t="s">
        <v>77</v>
      </c>
      <c r="W69" s="146" t="s">
        <v>87</v>
      </c>
      <c r="X69" s="152">
        <v>26.6</v>
      </c>
      <c r="Y69" s="146" t="s">
        <v>87</v>
      </c>
      <c r="Z69" s="152">
        <v>15.96</v>
      </c>
      <c r="AA69" s="146" t="s">
        <v>87</v>
      </c>
      <c r="AB69" s="152">
        <v>37.14</v>
      </c>
      <c r="AC69" s="146" t="s">
        <v>87</v>
      </c>
      <c r="AD69" s="152">
        <v>20.21</v>
      </c>
    </row>
    <row r="70" spans="1:30">
      <c r="A70" s="156" t="s">
        <v>83</v>
      </c>
      <c r="B70" s="146" t="s">
        <v>84</v>
      </c>
      <c r="C70" s="146" t="s">
        <v>85</v>
      </c>
      <c r="D70" s="146"/>
      <c r="E70" s="146" t="s">
        <v>86</v>
      </c>
      <c r="F70" s="146" t="s">
        <v>66</v>
      </c>
      <c r="G70" s="146"/>
      <c r="H70" s="146"/>
      <c r="I70" s="146" t="s">
        <v>16</v>
      </c>
      <c r="J70" s="146" t="s">
        <v>81</v>
      </c>
      <c r="K70" s="165">
        <v>13</v>
      </c>
      <c r="L70" s="155">
        <v>31.147540983606557</v>
      </c>
      <c r="M70" s="155">
        <v>4.918032786885246</v>
      </c>
      <c r="N70" s="155"/>
      <c r="O70" s="155"/>
      <c r="P70" s="155">
        <v>42.5</v>
      </c>
      <c r="Q70" s="155">
        <v>36.065573770491802</v>
      </c>
      <c r="R70" s="156" t="s">
        <v>83</v>
      </c>
      <c r="W70" s="146" t="s">
        <v>89</v>
      </c>
      <c r="X70" s="152">
        <v>33.049999999999997</v>
      </c>
      <c r="Y70" s="146" t="s">
        <v>89</v>
      </c>
      <c r="Z70" s="152">
        <v>5.08</v>
      </c>
      <c r="AA70" s="146" t="s">
        <v>89</v>
      </c>
      <c r="AB70" s="152">
        <v>53.13</v>
      </c>
      <c r="AC70" s="146" t="s">
        <v>89</v>
      </c>
      <c r="AD70" s="152">
        <v>27.97</v>
      </c>
    </row>
    <row r="71" spans="1:30">
      <c r="A71" s="156" t="s">
        <v>88</v>
      </c>
      <c r="B71" s="146">
        <v>28</v>
      </c>
      <c r="C71" s="146">
        <v>10</v>
      </c>
      <c r="D71" s="146"/>
      <c r="E71" s="146">
        <v>139</v>
      </c>
      <c r="F71" s="146">
        <v>21</v>
      </c>
      <c r="G71" s="146"/>
      <c r="H71" s="146"/>
      <c r="I71" s="154" t="s">
        <v>84</v>
      </c>
      <c r="J71" s="154" t="s">
        <v>81</v>
      </c>
      <c r="K71" s="165">
        <v>5</v>
      </c>
      <c r="L71" s="155">
        <f>B71/E71*(100)</f>
        <v>20.14388489208633</v>
      </c>
      <c r="M71" s="155">
        <f>C71/E71*(100)</f>
        <v>7.1942446043165464</v>
      </c>
      <c r="N71" s="155"/>
      <c r="O71" s="155"/>
      <c r="P71" s="155">
        <f>F71/J71*(100)</f>
        <v>52.5</v>
      </c>
      <c r="Q71" s="155">
        <f>I71/E71*(100)</f>
        <v>27.338129496402878</v>
      </c>
      <c r="R71" s="156" t="s">
        <v>88</v>
      </c>
      <c r="W71" s="154" t="s">
        <v>91</v>
      </c>
      <c r="X71" s="152">
        <v>17.559999999999999</v>
      </c>
      <c r="Y71" s="154" t="s">
        <v>91</v>
      </c>
      <c r="Z71" s="152">
        <v>9.92</v>
      </c>
      <c r="AA71" s="154" t="s">
        <v>91</v>
      </c>
      <c r="AB71" s="152">
        <v>75</v>
      </c>
      <c r="AC71" s="154" t="s">
        <v>91</v>
      </c>
      <c r="AD71" s="152">
        <v>28.24</v>
      </c>
    </row>
    <row r="72" spans="1:30">
      <c r="A72" s="184" t="s">
        <v>90</v>
      </c>
      <c r="B72" s="146">
        <v>32</v>
      </c>
      <c r="C72" s="146">
        <v>10</v>
      </c>
      <c r="D72" s="146"/>
      <c r="E72" s="146">
        <v>99</v>
      </c>
      <c r="F72" s="146">
        <v>18</v>
      </c>
      <c r="G72" s="146"/>
      <c r="H72" s="146"/>
      <c r="I72" s="146">
        <v>28</v>
      </c>
      <c r="J72" s="154">
        <v>30</v>
      </c>
      <c r="K72" s="157"/>
      <c r="L72" s="155">
        <v>32.323232323232325</v>
      </c>
      <c r="M72" s="155">
        <v>10.1010101010101</v>
      </c>
      <c r="N72" s="155"/>
      <c r="O72" s="155"/>
      <c r="P72" s="155">
        <v>60</v>
      </c>
      <c r="Q72" s="155">
        <v>28.28</v>
      </c>
      <c r="R72" s="155"/>
      <c r="W72" s="154" t="s">
        <v>93</v>
      </c>
      <c r="X72" s="152">
        <v>21.74</v>
      </c>
      <c r="Y72" s="154" t="s">
        <v>93</v>
      </c>
      <c r="Z72" s="152">
        <v>12.17</v>
      </c>
      <c r="AA72" s="154" t="s">
        <v>93</v>
      </c>
      <c r="AB72" s="152">
        <v>71.88</v>
      </c>
      <c r="AC72" s="154" t="s">
        <v>93</v>
      </c>
      <c r="AD72" s="152">
        <v>44.35</v>
      </c>
    </row>
    <row r="73" spans="1:30">
      <c r="A73" s="184" t="s">
        <v>92</v>
      </c>
      <c r="B73" s="146">
        <v>45</v>
      </c>
      <c r="C73" s="146">
        <v>5</v>
      </c>
      <c r="D73" s="146"/>
      <c r="E73" s="146">
        <v>97</v>
      </c>
      <c r="F73" s="146">
        <v>13</v>
      </c>
      <c r="G73" s="146"/>
      <c r="H73" s="146"/>
      <c r="I73" s="146">
        <v>39</v>
      </c>
      <c r="J73" s="154" t="s">
        <v>78</v>
      </c>
      <c r="K73" s="157"/>
      <c r="L73" s="155">
        <v>46.391752577319586</v>
      </c>
      <c r="M73" s="155">
        <v>5.1546391752577314</v>
      </c>
      <c r="N73" s="155"/>
      <c r="O73" s="155"/>
      <c r="P73" s="155">
        <v>43.33</v>
      </c>
      <c r="Q73" s="155">
        <v>40.21</v>
      </c>
      <c r="R73" s="155"/>
      <c r="W73" s="154" t="s">
        <v>94</v>
      </c>
      <c r="X73" s="152">
        <v>24.63</v>
      </c>
      <c r="Y73" s="154" t="s">
        <v>94</v>
      </c>
      <c r="Z73" s="152">
        <v>3.73</v>
      </c>
      <c r="AA73" s="154" t="s">
        <v>94</v>
      </c>
      <c r="AB73" s="152">
        <v>55.56</v>
      </c>
      <c r="AC73" s="154" t="s">
        <v>94</v>
      </c>
      <c r="AD73" s="152">
        <v>43.28</v>
      </c>
    </row>
    <row r="74" spans="1:30">
      <c r="A74" s="156" t="s">
        <v>94</v>
      </c>
      <c r="B74" s="146">
        <v>33</v>
      </c>
      <c r="C74" s="146">
        <v>5</v>
      </c>
      <c r="D74" s="146"/>
      <c r="E74" s="146">
        <v>134</v>
      </c>
      <c r="F74" s="146">
        <v>20</v>
      </c>
      <c r="G74" s="146"/>
      <c r="H74" s="146"/>
      <c r="I74" s="146">
        <v>58</v>
      </c>
      <c r="J74" s="154" t="s">
        <v>15</v>
      </c>
      <c r="K74" s="157"/>
      <c r="L74" s="155">
        <f t="shared" ref="L74:L89" si="8">B74/E74*(100)</f>
        <v>24.626865671641792</v>
      </c>
      <c r="M74" s="155">
        <f t="shared" ref="M74:M89" si="9">C74/E74*(100)</f>
        <v>3.7313432835820892</v>
      </c>
      <c r="N74" s="144"/>
      <c r="O74" s="144"/>
      <c r="P74" s="155">
        <f t="shared" ref="P74:P89" si="10">F74/J74*(100)</f>
        <v>55.555555555555557</v>
      </c>
      <c r="Q74" s="155">
        <f t="shared" ref="Q74:Q89" si="11">I74/E74*(100)</f>
        <v>43.283582089552233</v>
      </c>
      <c r="R74" s="155"/>
      <c r="W74" s="154" t="s">
        <v>92</v>
      </c>
      <c r="X74" s="152">
        <v>43.69</v>
      </c>
      <c r="Y74" s="154" t="s">
        <v>92</v>
      </c>
      <c r="Z74" s="152">
        <v>5.15</v>
      </c>
      <c r="AA74" s="154" t="s">
        <v>92</v>
      </c>
      <c r="AB74" s="152">
        <v>43.33</v>
      </c>
      <c r="AC74" s="154" t="s">
        <v>92</v>
      </c>
      <c r="AD74" s="152">
        <v>40.21</v>
      </c>
    </row>
    <row r="75" spans="1:30">
      <c r="A75" s="156" t="s">
        <v>93</v>
      </c>
      <c r="B75" s="146">
        <v>25</v>
      </c>
      <c r="C75" s="146">
        <v>14</v>
      </c>
      <c r="D75" s="146"/>
      <c r="E75" s="146">
        <v>115</v>
      </c>
      <c r="F75" s="146">
        <v>23</v>
      </c>
      <c r="G75" s="146"/>
      <c r="H75" s="146"/>
      <c r="I75" s="146">
        <v>51</v>
      </c>
      <c r="J75" s="154" t="s">
        <v>95</v>
      </c>
      <c r="K75" s="157"/>
      <c r="L75" s="155">
        <f t="shared" si="8"/>
        <v>21.739130434782609</v>
      </c>
      <c r="M75" s="155">
        <f t="shared" si="9"/>
        <v>12.173913043478262</v>
      </c>
      <c r="N75" s="144"/>
      <c r="O75" s="144"/>
      <c r="P75" s="155">
        <f t="shared" si="10"/>
        <v>71.875</v>
      </c>
      <c r="Q75" s="155">
        <f t="shared" si="11"/>
        <v>44.347826086956523</v>
      </c>
      <c r="R75" s="155"/>
      <c r="W75" s="154" t="s">
        <v>90</v>
      </c>
      <c r="X75" s="152">
        <v>32.32</v>
      </c>
      <c r="Y75" s="154" t="s">
        <v>90</v>
      </c>
      <c r="Z75" s="152">
        <v>10.1</v>
      </c>
      <c r="AA75" s="154" t="s">
        <v>90</v>
      </c>
      <c r="AB75" s="152">
        <v>60</v>
      </c>
      <c r="AC75" s="154" t="s">
        <v>90</v>
      </c>
      <c r="AD75" s="152">
        <v>28.28</v>
      </c>
    </row>
    <row r="76" spans="1:30">
      <c r="A76" s="156" t="s">
        <v>91</v>
      </c>
      <c r="B76" s="146">
        <v>23</v>
      </c>
      <c r="C76" s="146">
        <v>13</v>
      </c>
      <c r="D76" s="146"/>
      <c r="E76" s="146">
        <v>131</v>
      </c>
      <c r="F76" s="146">
        <v>27</v>
      </c>
      <c r="G76" s="146"/>
      <c r="H76" s="146"/>
      <c r="I76" s="146">
        <v>37</v>
      </c>
      <c r="J76" s="154" t="s">
        <v>15</v>
      </c>
      <c r="K76" s="154"/>
      <c r="L76" s="155">
        <f t="shared" si="8"/>
        <v>17.557251908396946</v>
      </c>
      <c r="M76" s="155">
        <f t="shared" si="9"/>
        <v>9.9236641221374047</v>
      </c>
      <c r="N76" s="144"/>
      <c r="O76" s="144"/>
      <c r="P76" s="155">
        <f t="shared" si="10"/>
        <v>75</v>
      </c>
      <c r="Q76" s="155">
        <f t="shared" si="11"/>
        <v>28.244274809160309</v>
      </c>
      <c r="R76" s="155"/>
      <c r="S76" s="157"/>
      <c r="W76" s="154" t="s">
        <v>88</v>
      </c>
      <c r="X76" s="152">
        <v>20.14</v>
      </c>
      <c r="Y76" s="154" t="s">
        <v>88</v>
      </c>
      <c r="Z76" s="152">
        <v>7.19</v>
      </c>
      <c r="AA76" s="154" t="s">
        <v>88</v>
      </c>
      <c r="AB76" s="152">
        <v>52.5</v>
      </c>
      <c r="AC76" s="154" t="s">
        <v>88</v>
      </c>
      <c r="AD76" s="152">
        <v>27.34</v>
      </c>
    </row>
    <row r="77" spans="1:30">
      <c r="A77" s="149" t="s">
        <v>89</v>
      </c>
      <c r="B77" s="146">
        <v>39</v>
      </c>
      <c r="C77" s="146">
        <v>6</v>
      </c>
      <c r="D77" s="146"/>
      <c r="E77" s="146">
        <v>118</v>
      </c>
      <c r="F77" s="146">
        <v>17</v>
      </c>
      <c r="G77" s="146"/>
      <c r="H77" s="146"/>
      <c r="I77" s="146">
        <v>33</v>
      </c>
      <c r="J77" s="154" t="s">
        <v>95</v>
      </c>
      <c r="K77" s="154"/>
      <c r="L77" s="155">
        <f t="shared" si="8"/>
        <v>33.050847457627121</v>
      </c>
      <c r="M77" s="155">
        <f t="shared" si="9"/>
        <v>5.0847457627118651</v>
      </c>
      <c r="N77" s="144"/>
      <c r="O77" s="144"/>
      <c r="P77" s="155">
        <f t="shared" si="10"/>
        <v>53.125</v>
      </c>
      <c r="Q77" s="155">
        <f t="shared" si="11"/>
        <v>27.966101694915253</v>
      </c>
      <c r="R77" s="155"/>
      <c r="S77" s="157"/>
      <c r="W77" s="154" t="s">
        <v>83</v>
      </c>
      <c r="X77" s="152">
        <v>31.147540983606557</v>
      </c>
      <c r="Y77" s="154" t="s">
        <v>83</v>
      </c>
      <c r="Z77" s="152">
        <v>4.918032786885246</v>
      </c>
      <c r="AA77" s="154" t="s">
        <v>83</v>
      </c>
      <c r="AB77" s="152">
        <v>42.5</v>
      </c>
      <c r="AC77" s="154" t="s">
        <v>83</v>
      </c>
      <c r="AD77" s="152">
        <v>36.065573770491802</v>
      </c>
    </row>
    <row r="78" spans="1:30">
      <c r="A78" s="149" t="s">
        <v>87</v>
      </c>
      <c r="B78" s="146">
        <v>25</v>
      </c>
      <c r="C78" s="146">
        <v>15</v>
      </c>
      <c r="D78" s="146"/>
      <c r="E78" s="146">
        <v>94</v>
      </c>
      <c r="F78" s="146">
        <v>13</v>
      </c>
      <c r="G78" s="146"/>
      <c r="H78" s="146"/>
      <c r="I78" s="146">
        <v>19</v>
      </c>
      <c r="J78" s="154" t="s">
        <v>96</v>
      </c>
      <c r="K78" s="154"/>
      <c r="L78" s="155">
        <f t="shared" si="8"/>
        <v>26.595744680851062</v>
      </c>
      <c r="M78" s="155">
        <f t="shared" si="9"/>
        <v>15.957446808510639</v>
      </c>
      <c r="N78" s="144"/>
      <c r="O78" s="144"/>
      <c r="P78" s="155">
        <f t="shared" si="10"/>
        <v>37.142857142857146</v>
      </c>
      <c r="Q78" s="155">
        <f t="shared" si="11"/>
        <v>20.212765957446805</v>
      </c>
      <c r="R78" s="155"/>
      <c r="S78" s="157"/>
      <c r="W78" s="154" t="s">
        <v>77</v>
      </c>
      <c r="X78" s="152">
        <v>32.97</v>
      </c>
      <c r="Y78" s="154" t="s">
        <v>77</v>
      </c>
      <c r="Z78" s="152">
        <v>5.49</v>
      </c>
      <c r="AA78" s="154" t="s">
        <v>77</v>
      </c>
      <c r="AB78" s="152">
        <v>53.85</v>
      </c>
      <c r="AC78" s="154" t="s">
        <v>77</v>
      </c>
      <c r="AD78" s="152">
        <v>43.96</v>
      </c>
    </row>
    <row r="79" spans="1:30">
      <c r="A79" s="149" t="s">
        <v>82</v>
      </c>
      <c r="B79" s="146">
        <v>20</v>
      </c>
      <c r="C79" s="146">
        <v>11</v>
      </c>
      <c r="D79" s="146"/>
      <c r="E79" s="146">
        <v>129</v>
      </c>
      <c r="F79" s="146">
        <v>22</v>
      </c>
      <c r="G79" s="146"/>
      <c r="H79" s="146"/>
      <c r="I79" s="146">
        <v>39</v>
      </c>
      <c r="J79" s="154" t="s">
        <v>15</v>
      </c>
      <c r="K79" s="154"/>
      <c r="L79" s="155">
        <f t="shared" si="8"/>
        <v>15.503875968992247</v>
      </c>
      <c r="M79" s="155">
        <f t="shared" si="9"/>
        <v>8.5271317829457356</v>
      </c>
      <c r="N79" s="144"/>
      <c r="O79" s="144"/>
      <c r="P79" s="155">
        <f t="shared" si="10"/>
        <v>61.111111111111114</v>
      </c>
      <c r="Q79" s="155">
        <f t="shared" si="11"/>
        <v>30.232558139534881</v>
      </c>
      <c r="R79" s="155"/>
      <c r="S79" s="157"/>
      <c r="W79" s="181" t="s">
        <v>74</v>
      </c>
      <c r="X79" s="182">
        <v>30.11</v>
      </c>
      <c r="Y79" s="181" t="s">
        <v>74</v>
      </c>
      <c r="Z79" s="182">
        <v>1.08</v>
      </c>
      <c r="AA79" s="181" t="s">
        <v>74</v>
      </c>
      <c r="AB79" s="182">
        <v>60.71</v>
      </c>
      <c r="AC79" s="181" t="s">
        <v>74</v>
      </c>
      <c r="AD79" s="182">
        <v>39.78</v>
      </c>
    </row>
    <row r="80" spans="1:30">
      <c r="A80" s="149" t="s">
        <v>76</v>
      </c>
      <c r="B80" s="146">
        <v>41</v>
      </c>
      <c r="C80" s="146">
        <v>16</v>
      </c>
      <c r="D80" s="146"/>
      <c r="E80" s="146">
        <v>174</v>
      </c>
      <c r="F80" s="146">
        <v>30</v>
      </c>
      <c r="G80" s="146"/>
      <c r="H80" s="146"/>
      <c r="I80" s="146">
        <v>53</v>
      </c>
      <c r="J80" s="146">
        <v>44</v>
      </c>
      <c r="K80" s="146"/>
      <c r="L80" s="155">
        <f t="shared" si="8"/>
        <v>23.563218390804597</v>
      </c>
      <c r="M80" s="155">
        <f t="shared" si="9"/>
        <v>9.1954022988505741</v>
      </c>
      <c r="N80" s="144"/>
      <c r="O80" s="144"/>
      <c r="P80" s="155">
        <f t="shared" si="10"/>
        <v>68.181818181818173</v>
      </c>
      <c r="Q80" s="155">
        <f t="shared" si="11"/>
        <v>30.459770114942529</v>
      </c>
      <c r="R80" s="155"/>
      <c r="W80" s="181" t="s">
        <v>70</v>
      </c>
      <c r="X80" s="183" t="s">
        <v>97</v>
      </c>
      <c r="Y80" s="181" t="s">
        <v>70</v>
      </c>
      <c r="Z80" s="152">
        <v>7.27</v>
      </c>
      <c r="AA80" s="181" t="s">
        <v>70</v>
      </c>
      <c r="AB80" s="152">
        <v>50</v>
      </c>
      <c r="AC80" s="181" t="s">
        <v>70</v>
      </c>
      <c r="AD80" s="152">
        <v>43.64</v>
      </c>
    </row>
    <row r="81" spans="1:31">
      <c r="A81" s="146" t="s">
        <v>73</v>
      </c>
      <c r="B81" s="146">
        <v>30</v>
      </c>
      <c r="C81" s="146">
        <v>13</v>
      </c>
      <c r="D81" s="146"/>
      <c r="E81" s="146">
        <v>136</v>
      </c>
      <c r="F81" s="146">
        <v>24</v>
      </c>
      <c r="G81" s="146"/>
      <c r="H81" s="146"/>
      <c r="I81" s="146">
        <v>53</v>
      </c>
      <c r="J81" s="146">
        <v>35</v>
      </c>
      <c r="K81" s="146"/>
      <c r="L81" s="155">
        <f t="shared" si="8"/>
        <v>22.058823529411764</v>
      </c>
      <c r="M81" s="155">
        <f t="shared" si="9"/>
        <v>9.5588235294117645</v>
      </c>
      <c r="N81" s="144"/>
      <c r="O81" s="144"/>
      <c r="P81" s="155">
        <f t="shared" si="10"/>
        <v>68.571428571428569</v>
      </c>
      <c r="Q81" s="155">
        <f t="shared" si="11"/>
        <v>38.970588235294116</v>
      </c>
      <c r="R81" s="155"/>
      <c r="W81" s="181" t="s">
        <v>62</v>
      </c>
      <c r="X81" s="151">
        <v>29.21</v>
      </c>
      <c r="Y81" s="181" t="s">
        <v>62</v>
      </c>
      <c r="Z81" s="151">
        <v>14.61</v>
      </c>
      <c r="AA81" s="181" t="s">
        <v>62</v>
      </c>
      <c r="AB81" s="151">
        <v>60.71</v>
      </c>
      <c r="AC81" s="181" t="s">
        <v>62</v>
      </c>
      <c r="AD81" s="151">
        <v>30.34</v>
      </c>
    </row>
    <row r="82" spans="1:31">
      <c r="A82" s="146" t="s">
        <v>69</v>
      </c>
      <c r="B82" s="146">
        <v>42</v>
      </c>
      <c r="C82" s="146">
        <v>8</v>
      </c>
      <c r="D82" s="146"/>
      <c r="E82" s="146">
        <v>159</v>
      </c>
      <c r="F82" s="146">
        <v>23</v>
      </c>
      <c r="G82" s="144"/>
      <c r="H82" s="146"/>
      <c r="I82" s="159">
        <v>64</v>
      </c>
      <c r="J82" s="159">
        <v>40</v>
      </c>
      <c r="K82" s="159"/>
      <c r="L82" s="155">
        <f t="shared" si="8"/>
        <v>26.415094339622641</v>
      </c>
      <c r="M82" s="155">
        <f t="shared" si="9"/>
        <v>5.0314465408805038</v>
      </c>
      <c r="N82" s="144"/>
      <c r="O82" s="144"/>
      <c r="P82" s="155">
        <f t="shared" si="10"/>
        <v>57.499999999999993</v>
      </c>
      <c r="Q82" s="155">
        <f t="shared" si="11"/>
        <v>40.25157232704403</v>
      </c>
      <c r="R82" s="155"/>
      <c r="W82" s="181" t="s">
        <v>60</v>
      </c>
      <c r="X82" s="183">
        <v>28.18</v>
      </c>
      <c r="Y82" s="181" t="s">
        <v>60</v>
      </c>
      <c r="Z82" s="152">
        <v>12.73</v>
      </c>
      <c r="AA82" s="181" t="s">
        <v>60</v>
      </c>
      <c r="AB82" s="183" t="s">
        <v>98</v>
      </c>
      <c r="AC82" s="181" t="s">
        <v>60</v>
      </c>
      <c r="AD82" s="183" t="s">
        <v>97</v>
      </c>
    </row>
    <row r="83" spans="1:31">
      <c r="A83" s="146" t="s">
        <v>61</v>
      </c>
      <c r="B83" s="146">
        <v>44</v>
      </c>
      <c r="C83" s="146">
        <v>12</v>
      </c>
      <c r="D83" s="146"/>
      <c r="E83" s="146">
        <v>178</v>
      </c>
      <c r="F83" s="146">
        <v>32</v>
      </c>
      <c r="G83" s="144"/>
      <c r="H83" s="146"/>
      <c r="I83" s="159">
        <v>72</v>
      </c>
      <c r="J83" s="159">
        <v>45</v>
      </c>
      <c r="K83" s="159"/>
      <c r="L83" s="155">
        <f t="shared" si="8"/>
        <v>24.719101123595504</v>
      </c>
      <c r="M83" s="155">
        <f t="shared" si="9"/>
        <v>6.7415730337078648</v>
      </c>
      <c r="N83" s="144"/>
      <c r="O83" s="144"/>
      <c r="P83" s="155">
        <f t="shared" si="10"/>
        <v>71.111111111111114</v>
      </c>
      <c r="Q83" s="155">
        <f t="shared" si="11"/>
        <v>40.449438202247187</v>
      </c>
      <c r="R83" s="155"/>
      <c r="W83" s="181" t="s">
        <v>224</v>
      </c>
      <c r="X83" s="183" t="s">
        <v>252</v>
      </c>
      <c r="Y83" s="181" t="s">
        <v>224</v>
      </c>
      <c r="Z83" s="183" t="s">
        <v>253</v>
      </c>
      <c r="AA83" s="181" t="s">
        <v>224</v>
      </c>
      <c r="AB83" s="183" t="s">
        <v>254</v>
      </c>
      <c r="AC83" s="181" t="s">
        <v>224</v>
      </c>
      <c r="AD83" s="183" t="s">
        <v>255</v>
      </c>
      <c r="AE83" s="157"/>
    </row>
    <row r="84" spans="1:31">
      <c r="A84" s="146" t="s">
        <v>59</v>
      </c>
      <c r="B84" s="146">
        <v>34</v>
      </c>
      <c r="C84" s="146">
        <v>4</v>
      </c>
      <c r="D84" s="146"/>
      <c r="E84" s="146">
        <v>157</v>
      </c>
      <c r="F84" s="146">
        <v>30</v>
      </c>
      <c r="G84" s="144"/>
      <c r="H84" s="146"/>
      <c r="I84" s="159">
        <v>65</v>
      </c>
      <c r="J84" s="159">
        <v>40</v>
      </c>
      <c r="K84" s="159"/>
      <c r="L84" s="155">
        <f t="shared" si="8"/>
        <v>21.656050955414013</v>
      </c>
      <c r="M84" s="155">
        <f t="shared" si="9"/>
        <v>2.547770700636943</v>
      </c>
      <c r="N84" s="144"/>
      <c r="O84" s="144"/>
      <c r="P84" s="155">
        <f t="shared" si="10"/>
        <v>75</v>
      </c>
      <c r="Q84" s="155">
        <f t="shared" si="11"/>
        <v>41.401273885350321</v>
      </c>
      <c r="R84" s="155"/>
      <c r="W84" s="185"/>
      <c r="X84" s="160"/>
      <c r="Y84" s="160"/>
      <c r="Z84" s="185"/>
      <c r="AA84" s="160"/>
      <c r="AB84" s="160"/>
      <c r="AC84" s="160"/>
      <c r="AD84" s="160"/>
    </row>
    <row r="85" spans="1:31">
      <c r="A85" s="146" t="s">
        <v>58</v>
      </c>
      <c r="B85" s="146">
        <v>44</v>
      </c>
      <c r="C85" s="146">
        <v>10</v>
      </c>
      <c r="D85" s="146"/>
      <c r="E85" s="146">
        <v>175</v>
      </c>
      <c r="F85" s="146">
        <v>30</v>
      </c>
      <c r="G85" s="144"/>
      <c r="H85" s="146"/>
      <c r="I85" s="159">
        <v>66</v>
      </c>
      <c r="J85" s="159">
        <v>45</v>
      </c>
      <c r="K85" s="159"/>
      <c r="L85" s="155">
        <f t="shared" si="8"/>
        <v>25.142857142857146</v>
      </c>
      <c r="M85" s="155">
        <f t="shared" si="9"/>
        <v>5.7142857142857144</v>
      </c>
      <c r="N85" s="144"/>
      <c r="O85" s="144"/>
      <c r="P85" s="155">
        <f t="shared" si="10"/>
        <v>66.666666666666657</v>
      </c>
      <c r="Q85" s="155">
        <f t="shared" si="11"/>
        <v>37.714285714285715</v>
      </c>
      <c r="R85" s="155"/>
      <c r="W85" s="158"/>
      <c r="X85" s="160"/>
      <c r="Y85" s="160"/>
      <c r="Z85" s="158"/>
      <c r="AA85" s="160"/>
      <c r="AB85" s="160"/>
      <c r="AC85" s="160"/>
      <c r="AD85" s="160"/>
    </row>
    <row r="86" spans="1:31">
      <c r="A86" s="146" t="s">
        <v>56</v>
      </c>
      <c r="B86" s="146">
        <v>62</v>
      </c>
      <c r="C86" s="146">
        <v>7</v>
      </c>
      <c r="D86" s="146"/>
      <c r="E86" s="146">
        <v>159</v>
      </c>
      <c r="F86" s="146">
        <v>27</v>
      </c>
      <c r="G86" s="144"/>
      <c r="H86" s="146"/>
      <c r="I86" s="159">
        <v>72</v>
      </c>
      <c r="J86" s="159">
        <v>40</v>
      </c>
      <c r="K86" s="159"/>
      <c r="L86" s="155">
        <f t="shared" si="8"/>
        <v>38.9937106918239</v>
      </c>
      <c r="M86" s="155">
        <f t="shared" si="9"/>
        <v>4.4025157232704402</v>
      </c>
      <c r="N86" s="144"/>
      <c r="O86" s="144"/>
      <c r="P86" s="155">
        <f t="shared" si="10"/>
        <v>67.5</v>
      </c>
      <c r="Q86" s="155">
        <f t="shared" si="11"/>
        <v>45.283018867924532</v>
      </c>
      <c r="R86" s="155"/>
      <c r="W86" s="185"/>
      <c r="X86" s="160"/>
      <c r="Y86" s="160"/>
      <c r="Z86" s="185"/>
      <c r="AA86" s="160"/>
      <c r="AB86" s="160"/>
      <c r="AC86" s="160"/>
      <c r="AD86" s="160"/>
    </row>
    <row r="87" spans="1:31">
      <c r="A87" s="146" t="s">
        <v>55</v>
      </c>
      <c r="B87" s="146">
        <v>71</v>
      </c>
      <c r="C87" s="146">
        <v>2</v>
      </c>
      <c r="D87" s="146"/>
      <c r="E87" s="146">
        <v>179</v>
      </c>
      <c r="F87" s="146">
        <v>25</v>
      </c>
      <c r="G87" s="146"/>
      <c r="H87" s="146"/>
      <c r="I87" s="159">
        <v>74</v>
      </c>
      <c r="J87" s="159">
        <v>45</v>
      </c>
      <c r="K87" s="159"/>
      <c r="L87" s="155">
        <f t="shared" si="8"/>
        <v>39.664804469273747</v>
      </c>
      <c r="M87" s="155">
        <f t="shared" si="9"/>
        <v>1.1173184357541899</v>
      </c>
      <c r="N87" s="144"/>
      <c r="O87" s="144"/>
      <c r="P87" s="155">
        <f t="shared" si="10"/>
        <v>55.555555555555557</v>
      </c>
      <c r="Q87" s="155">
        <f t="shared" si="11"/>
        <v>41.340782122905026</v>
      </c>
      <c r="R87" s="155"/>
      <c r="W87" s="186"/>
      <c r="X87" s="186"/>
      <c r="Y87" s="186"/>
      <c r="Z87" s="186"/>
      <c r="AA87" s="186"/>
      <c r="AB87" s="186"/>
      <c r="AC87" s="186"/>
      <c r="AD87" s="186"/>
    </row>
    <row r="88" spans="1:31">
      <c r="A88" s="146" t="s">
        <v>54</v>
      </c>
      <c r="B88" s="146">
        <v>63</v>
      </c>
      <c r="C88" s="146">
        <v>5</v>
      </c>
      <c r="D88" s="146"/>
      <c r="E88" s="146">
        <v>153</v>
      </c>
      <c r="F88" s="146">
        <v>23</v>
      </c>
      <c r="G88" s="146"/>
      <c r="H88" s="146"/>
      <c r="I88" s="159">
        <v>57</v>
      </c>
      <c r="J88" s="159">
        <v>40</v>
      </c>
      <c r="K88" s="159"/>
      <c r="L88" s="155">
        <f t="shared" si="8"/>
        <v>41.17647058823529</v>
      </c>
      <c r="M88" s="155">
        <f t="shared" si="9"/>
        <v>3.2679738562091507</v>
      </c>
      <c r="N88" s="144"/>
      <c r="O88" s="144"/>
      <c r="P88" s="155">
        <f t="shared" si="10"/>
        <v>57.499999999999993</v>
      </c>
      <c r="Q88" s="155">
        <f t="shared" si="11"/>
        <v>37.254901960784316</v>
      </c>
      <c r="R88" s="155"/>
      <c r="W88" s="185"/>
      <c r="X88" s="160"/>
      <c r="Y88" s="160"/>
      <c r="Z88" s="185"/>
      <c r="AA88" s="160"/>
      <c r="AB88" s="160"/>
      <c r="AC88" s="186"/>
      <c r="AD88" s="186"/>
    </row>
    <row r="89" spans="1:31">
      <c r="A89" s="146" t="s">
        <v>53</v>
      </c>
      <c r="B89" s="146">
        <v>68</v>
      </c>
      <c r="C89" s="146">
        <v>2</v>
      </c>
      <c r="D89" s="146"/>
      <c r="E89" s="146">
        <v>176</v>
      </c>
      <c r="F89" s="146">
        <v>26</v>
      </c>
      <c r="G89" s="146"/>
      <c r="H89" s="146"/>
      <c r="I89" s="159">
        <v>79</v>
      </c>
      <c r="J89" s="159">
        <v>45</v>
      </c>
      <c r="K89" s="159"/>
      <c r="L89" s="155">
        <f t="shared" si="8"/>
        <v>38.636363636363633</v>
      </c>
      <c r="M89" s="155">
        <f t="shared" si="9"/>
        <v>1.1363636363636365</v>
      </c>
      <c r="N89" s="144"/>
      <c r="O89" s="144"/>
      <c r="P89" s="155">
        <f t="shared" si="10"/>
        <v>57.777777777777771</v>
      </c>
      <c r="Q89" s="155">
        <f t="shared" si="11"/>
        <v>44.886363636363633</v>
      </c>
      <c r="R89" s="155"/>
      <c r="W89" s="185"/>
      <c r="X89" s="160"/>
      <c r="Y89" s="160"/>
      <c r="Z89" s="185"/>
      <c r="AA89" s="160"/>
      <c r="AB89" s="160"/>
      <c r="AC89" s="186"/>
      <c r="AD89" s="186"/>
    </row>
    <row r="90" spans="1:31">
      <c r="W90" s="186"/>
      <c r="X90" s="186"/>
      <c r="Y90" s="186"/>
      <c r="Z90" s="186"/>
      <c r="AA90" s="186"/>
      <c r="AB90" s="186"/>
      <c r="AC90" s="186"/>
      <c r="AD90" s="186"/>
    </row>
    <row r="91" spans="1:31">
      <c r="W91" s="186"/>
      <c r="X91" s="186"/>
      <c r="Y91" s="186"/>
      <c r="Z91" s="186"/>
      <c r="AA91" s="186"/>
      <c r="AB91" s="186"/>
      <c r="AC91" s="186"/>
      <c r="AD91" s="186"/>
    </row>
    <row r="92" spans="1:31">
      <c r="W92" s="186"/>
      <c r="X92" s="186"/>
      <c r="Y92" s="186"/>
      <c r="Z92" s="186"/>
      <c r="AA92" s="186"/>
      <c r="AB92" s="186"/>
      <c r="AC92" s="186"/>
      <c r="AD92" s="18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2013-12-15T20:17:45Z</dcterms:created>
  <dcterms:modified xsi:type="dcterms:W3CDTF">2014-03-30T20:36:30Z</dcterms:modified>
</cp:coreProperties>
</file>