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27" i="1"/>
  <c r="U41"/>
  <c r="K41"/>
  <c r="J41"/>
  <c r="I41"/>
  <c r="U40"/>
  <c r="K40"/>
  <c r="J40"/>
  <c r="I40"/>
  <c r="U39"/>
  <c r="K39"/>
  <c r="J39"/>
  <c r="I39"/>
  <c r="U38"/>
  <c r="K38"/>
  <c r="J38"/>
  <c r="I38"/>
  <c r="U37"/>
  <c r="J37"/>
  <c r="I37"/>
  <c r="K36"/>
  <c r="J36"/>
  <c r="I36"/>
  <c r="K35"/>
  <c r="J35"/>
  <c r="I35"/>
  <c r="U34"/>
  <c r="K34"/>
  <c r="J34"/>
  <c r="I34"/>
  <c r="K33"/>
  <c r="J33"/>
  <c r="I33"/>
  <c r="K32"/>
  <c r="J32"/>
  <c r="I32"/>
  <c r="U31"/>
  <c r="K31"/>
  <c r="J31"/>
  <c r="I31"/>
  <c r="U30"/>
  <c r="K30"/>
  <c r="J30"/>
  <c r="I30"/>
  <c r="K29"/>
  <c r="J29"/>
  <c r="I29"/>
  <c r="U28"/>
  <c r="K28"/>
  <c r="J28"/>
  <c r="I28"/>
  <c r="K27"/>
  <c r="J27"/>
  <c r="I27"/>
  <c r="K26"/>
  <c r="J26"/>
  <c r="I26"/>
  <c r="U25"/>
  <c r="K25"/>
  <c r="J25"/>
  <c r="I25"/>
  <c r="X20"/>
  <c r="W20"/>
  <c r="U20"/>
  <c r="J20"/>
  <c r="I20"/>
  <c r="X19"/>
  <c r="W19"/>
  <c r="U19"/>
  <c r="K19"/>
  <c r="J19"/>
  <c r="I19"/>
  <c r="X17"/>
  <c r="W17"/>
  <c r="U17"/>
  <c r="K17"/>
  <c r="J17"/>
  <c r="X16"/>
  <c r="W16"/>
  <c r="U16"/>
  <c r="K15"/>
  <c r="J15"/>
  <c r="I15"/>
  <c r="K14"/>
  <c r="J14"/>
  <c r="I14"/>
  <c r="X13"/>
  <c r="W13"/>
  <c r="U13"/>
  <c r="K13"/>
  <c r="J13"/>
  <c r="I13"/>
  <c r="K12"/>
  <c r="J12"/>
  <c r="I12"/>
  <c r="K11"/>
  <c r="J11"/>
  <c r="I11"/>
  <c r="X10"/>
  <c r="W10"/>
  <c r="U10"/>
  <c r="K10"/>
  <c r="J10"/>
  <c r="I10"/>
  <c r="X9"/>
  <c r="W9"/>
  <c r="U9"/>
  <c r="K9"/>
  <c r="J9"/>
  <c r="I9"/>
  <c r="K8"/>
  <c r="J8"/>
  <c r="I8"/>
  <c r="X7"/>
  <c r="W7"/>
  <c r="U7"/>
  <c r="K7"/>
  <c r="J7"/>
  <c r="I7"/>
  <c r="K6"/>
  <c r="J6"/>
  <c r="I6"/>
  <c r="K5"/>
  <c r="J5"/>
  <c r="I5"/>
</calcChain>
</file>

<file path=xl/sharedStrings.xml><?xml version="1.0" encoding="utf-8"?>
<sst xmlns="http://schemas.openxmlformats.org/spreadsheetml/2006/main" count="118" uniqueCount="71">
  <si>
    <t>2019/20</t>
  </si>
  <si>
    <t>Name</t>
  </si>
  <si>
    <t>M</t>
  </si>
  <si>
    <t>Inns</t>
  </si>
  <si>
    <t>NO</t>
  </si>
  <si>
    <t>HS</t>
  </si>
  <si>
    <t>Runs</t>
  </si>
  <si>
    <t>Balls</t>
  </si>
  <si>
    <t>Bound</t>
  </si>
  <si>
    <t>Ave</t>
  </si>
  <si>
    <t>S/R</t>
  </si>
  <si>
    <t>B/B</t>
  </si>
  <si>
    <t>Cts</t>
  </si>
  <si>
    <t>St</t>
  </si>
  <si>
    <t xml:space="preserve">Overs </t>
  </si>
  <si>
    <t>Mdn</t>
  </si>
  <si>
    <t>Wkts</t>
  </si>
  <si>
    <t>Best</t>
  </si>
  <si>
    <t>R/O</t>
  </si>
  <si>
    <t>TD Astle</t>
  </si>
  <si>
    <t>46*</t>
  </si>
  <si>
    <t>4/36</t>
  </si>
  <si>
    <t>CJ Bowes</t>
  </si>
  <si>
    <t>114*</t>
  </si>
  <si>
    <t>JCT Boyle</t>
  </si>
  <si>
    <t>AM Ellis</t>
  </si>
  <si>
    <t>3/38</t>
  </si>
  <si>
    <t>CD Fletcher</t>
  </si>
  <si>
    <t>ATE Hazeldine</t>
  </si>
  <si>
    <t>3/14</t>
  </si>
  <si>
    <t>MJ Henry</t>
  </si>
  <si>
    <t>2/59</t>
  </si>
  <si>
    <t>TWM Latham</t>
  </si>
  <si>
    <t>KJ McClure</t>
  </si>
  <si>
    <t>CE McConchie</t>
  </si>
  <si>
    <t>60*</t>
  </si>
  <si>
    <t>1/28</t>
  </si>
  <si>
    <t>SJ Murdoch</t>
  </si>
  <si>
    <t>HM Nichols</t>
  </si>
  <si>
    <t>EJ Nuttall</t>
  </si>
  <si>
    <t>0*</t>
  </si>
  <si>
    <t>3/67</t>
  </si>
  <si>
    <t>FW Sheat</t>
  </si>
  <si>
    <t>10*</t>
  </si>
  <si>
    <t>2/51</t>
  </si>
  <si>
    <t>HJ Shipley</t>
  </si>
  <si>
    <t>2/34</t>
  </si>
  <si>
    <t>TF Van Woerkom</t>
  </si>
  <si>
    <t>2/46</t>
  </si>
  <si>
    <t>WSA Williams</t>
  </si>
  <si>
    <t>3/54</t>
  </si>
  <si>
    <t>5/17</t>
  </si>
  <si>
    <t>1</t>
  </si>
  <si>
    <t>18</t>
  </si>
  <si>
    <t>37*</t>
  </si>
  <si>
    <t>6/45</t>
  </si>
  <si>
    <t>36k/10f</t>
  </si>
  <si>
    <t>3/28</t>
  </si>
  <si>
    <t>HM Nicholls</t>
  </si>
  <si>
    <t>2*</t>
  </si>
  <si>
    <t>4/50</t>
  </si>
  <si>
    <t>35*</t>
  </si>
  <si>
    <t>51*</t>
  </si>
  <si>
    <t>3/37</t>
  </si>
  <si>
    <t>105.1</t>
  </si>
  <si>
    <t>2/31</t>
  </si>
  <si>
    <t>19*</t>
  </si>
  <si>
    <t>4/34</t>
  </si>
  <si>
    <t>50 Over</t>
  </si>
  <si>
    <t xml:space="preserve">2019/20 </t>
  </si>
  <si>
    <t>Career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</si>
</sst>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Arial"/>
      <family val="2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Fill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1"/>
  <sheetViews>
    <sheetView tabSelected="1" workbookViewId="0">
      <selection activeCell="Z32" sqref="Z32"/>
    </sheetView>
  </sheetViews>
  <sheetFormatPr defaultRowHeight="14"/>
  <cols>
    <col min="1" max="1" width="11.08203125" customWidth="1"/>
    <col min="2" max="2" width="4.4140625" customWidth="1"/>
    <col min="3" max="3" width="4.5" customWidth="1"/>
    <col min="4" max="4" width="4.83203125" customWidth="1"/>
    <col min="5" max="5" width="4.6640625" customWidth="1"/>
    <col min="6" max="6" width="5.08203125" customWidth="1"/>
    <col min="7" max="7" width="5.1640625" customWidth="1"/>
    <col min="8" max="8" width="4.4140625" customWidth="1"/>
    <col min="9" max="9" width="5.58203125" customWidth="1"/>
    <col min="10" max="10" width="5.5" customWidth="1"/>
    <col min="11" max="11" width="6.1640625" customWidth="1"/>
    <col min="12" max="12" width="4.5" customWidth="1"/>
    <col min="13" max="13" width="4.75" customWidth="1"/>
    <col min="14" max="14" width="5.4140625" customWidth="1"/>
    <col min="15" max="15" width="3.75" customWidth="1"/>
    <col min="16" max="16" width="6.25" customWidth="1"/>
    <col min="17" max="17" width="4.6640625" customWidth="1"/>
    <col min="18" max="19" width="4.5" customWidth="1"/>
    <col min="20" max="20" width="5.1640625" customWidth="1"/>
    <col min="21" max="21" width="5.6640625" customWidth="1"/>
    <col min="22" max="22" width="5.83203125" customWidth="1"/>
    <col min="23" max="23" width="5.1640625" customWidth="1"/>
    <col min="24" max="24" width="5.08203125" customWidth="1"/>
  </cols>
  <sheetData>
    <row r="1" spans="1:25">
      <c r="A1" s="32" t="s">
        <v>68</v>
      </c>
    </row>
    <row r="2" spans="1:25">
      <c r="A2" s="1" t="s">
        <v>0</v>
      </c>
      <c r="N2" s="2"/>
      <c r="O2" s="2"/>
      <c r="P2" s="3"/>
      <c r="Q2" s="2"/>
      <c r="X2" s="4"/>
      <c r="Y2" s="4"/>
    </row>
    <row r="3" spans="1: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>
        <v>100</v>
      </c>
      <c r="M3" s="6">
        <v>50</v>
      </c>
      <c r="N3" s="6" t="s">
        <v>12</v>
      </c>
      <c r="O3" s="7" t="s">
        <v>13</v>
      </c>
      <c r="P3" s="6" t="s">
        <v>14</v>
      </c>
      <c r="Q3" s="6" t="s">
        <v>7</v>
      </c>
      <c r="R3" s="6" t="s">
        <v>15</v>
      </c>
      <c r="S3" s="6" t="s">
        <v>6</v>
      </c>
      <c r="T3" s="6" t="s">
        <v>16</v>
      </c>
      <c r="U3" s="6" t="s">
        <v>9</v>
      </c>
      <c r="V3" s="6" t="s">
        <v>17</v>
      </c>
      <c r="W3" s="6" t="s">
        <v>18</v>
      </c>
      <c r="X3" s="6" t="s">
        <v>10</v>
      </c>
      <c r="Y3" s="4"/>
    </row>
    <row r="4" spans="1:25">
      <c r="A4" s="8" t="s">
        <v>19</v>
      </c>
      <c r="B4" s="9">
        <v>8</v>
      </c>
      <c r="C4" s="9">
        <v>7</v>
      </c>
      <c r="D4" s="9">
        <v>1</v>
      </c>
      <c r="E4" s="9" t="s">
        <v>20</v>
      </c>
      <c r="F4" s="9">
        <v>161</v>
      </c>
      <c r="G4" s="10">
        <v>162</v>
      </c>
      <c r="H4" s="10">
        <v>14</v>
      </c>
      <c r="I4" s="11">
        <v>26.833333333333332</v>
      </c>
      <c r="J4" s="11">
        <v>99.382716049382708</v>
      </c>
      <c r="K4" s="11">
        <v>11.571428571428571</v>
      </c>
      <c r="L4" s="9"/>
      <c r="M4" s="9"/>
      <c r="N4" s="9">
        <v>1</v>
      </c>
      <c r="O4" s="12"/>
      <c r="P4" s="9">
        <v>75</v>
      </c>
      <c r="Q4" s="9">
        <v>450</v>
      </c>
      <c r="R4" s="9">
        <v>3</v>
      </c>
      <c r="S4" s="9">
        <v>384</v>
      </c>
      <c r="T4" s="9">
        <v>10</v>
      </c>
      <c r="U4" s="14">
        <v>38.4</v>
      </c>
      <c r="V4" s="11" t="s">
        <v>21</v>
      </c>
      <c r="W4" s="15">
        <v>5.12</v>
      </c>
      <c r="X4" s="11">
        <v>45</v>
      </c>
      <c r="Y4" s="16"/>
    </row>
    <row r="5" spans="1:25">
      <c r="A5" s="17" t="s">
        <v>22</v>
      </c>
      <c r="B5" s="9">
        <v>11</v>
      </c>
      <c r="C5" s="9">
        <v>11</v>
      </c>
      <c r="D5" s="9">
        <v>2</v>
      </c>
      <c r="E5" s="9" t="s">
        <v>23</v>
      </c>
      <c r="F5" s="9">
        <v>428</v>
      </c>
      <c r="G5" s="10">
        <v>482</v>
      </c>
      <c r="H5" s="9">
        <v>57</v>
      </c>
      <c r="I5" s="11">
        <f>F5/(C5-D5)</f>
        <v>47.555555555555557</v>
      </c>
      <c r="J5" s="11">
        <f>(F5/G5)*100</f>
        <v>88.796680497925308</v>
      </c>
      <c r="K5" s="11">
        <f>G5/H5</f>
        <v>8.4561403508771935</v>
      </c>
      <c r="L5" s="9">
        <v>1</v>
      </c>
      <c r="M5" s="9">
        <v>1</v>
      </c>
      <c r="N5" s="10">
        <v>5</v>
      </c>
      <c r="O5" s="12"/>
      <c r="Q5" s="13"/>
      <c r="R5" s="18"/>
      <c r="S5" s="18"/>
      <c r="T5" s="18"/>
      <c r="U5" s="11"/>
      <c r="V5" s="19"/>
      <c r="W5" s="11"/>
      <c r="X5" s="11"/>
      <c r="Y5" s="20"/>
    </row>
    <row r="6" spans="1:25">
      <c r="A6" s="17" t="s">
        <v>24</v>
      </c>
      <c r="B6" s="9">
        <v>11</v>
      </c>
      <c r="C6" s="9">
        <v>11</v>
      </c>
      <c r="D6" s="9">
        <v>1</v>
      </c>
      <c r="E6" s="9">
        <v>126</v>
      </c>
      <c r="F6" s="9">
        <v>491</v>
      </c>
      <c r="G6" s="10">
        <v>604</v>
      </c>
      <c r="H6" s="9">
        <v>55</v>
      </c>
      <c r="I6" s="11">
        <f>F6/(C6-D6)</f>
        <v>49.1</v>
      </c>
      <c r="J6" s="11">
        <f>(F6/G6)*100</f>
        <v>81.291390728476813</v>
      </c>
      <c r="K6" s="14">
        <f>G6/H6</f>
        <v>10.981818181818182</v>
      </c>
      <c r="L6" s="9">
        <v>2</v>
      </c>
      <c r="M6" s="9">
        <v>2</v>
      </c>
      <c r="N6" s="9">
        <v>4</v>
      </c>
      <c r="O6" s="12"/>
      <c r="P6" s="13"/>
      <c r="Q6" s="13"/>
      <c r="R6" s="18"/>
      <c r="S6" s="18"/>
      <c r="T6" s="18"/>
      <c r="U6" s="11"/>
      <c r="V6" s="19"/>
      <c r="W6" s="11"/>
      <c r="X6" s="11"/>
      <c r="Y6" s="20"/>
    </row>
    <row r="7" spans="1:25">
      <c r="A7" s="17" t="s">
        <v>25</v>
      </c>
      <c r="B7" s="9">
        <v>11</v>
      </c>
      <c r="C7" s="9">
        <v>9</v>
      </c>
      <c r="D7" s="9">
        <v>3</v>
      </c>
      <c r="E7" s="9">
        <v>49</v>
      </c>
      <c r="F7" s="9">
        <v>239</v>
      </c>
      <c r="G7" s="10">
        <v>260</v>
      </c>
      <c r="H7" s="9">
        <v>23</v>
      </c>
      <c r="I7" s="14">
        <f t="shared" ref="I7:I11" si="0">F7/(C7-D7)</f>
        <v>39.833333333333336</v>
      </c>
      <c r="J7" s="14">
        <f t="shared" ref="J7:J11" si="1">(F7/G7)*100</f>
        <v>91.92307692307692</v>
      </c>
      <c r="K7" s="14">
        <f t="shared" ref="K7:K11" si="2">G7/H7</f>
        <v>11.304347826086957</v>
      </c>
      <c r="L7" s="9"/>
      <c r="M7" s="9"/>
      <c r="N7" s="10">
        <v>5</v>
      </c>
      <c r="O7" s="12"/>
      <c r="P7" s="9">
        <v>91.5</v>
      </c>
      <c r="Q7" s="9">
        <v>551</v>
      </c>
      <c r="R7" s="9">
        <v>4</v>
      </c>
      <c r="S7" s="9">
        <v>462</v>
      </c>
      <c r="T7" s="9">
        <v>18</v>
      </c>
      <c r="U7" s="14">
        <f t="shared" ref="U7" si="3">S7/T7</f>
        <v>25.666666666666668</v>
      </c>
      <c r="V7" s="21" t="s">
        <v>26</v>
      </c>
      <c r="W7" s="14">
        <f>S7/P7</f>
        <v>5.0491803278688527</v>
      </c>
      <c r="X7" s="14">
        <f t="shared" ref="X7" si="4">Q7/T7</f>
        <v>30.611111111111111</v>
      </c>
      <c r="Y7" s="16"/>
    </row>
    <row r="8" spans="1:25">
      <c r="A8" s="17" t="s">
        <v>27</v>
      </c>
      <c r="B8" s="9">
        <v>11</v>
      </c>
      <c r="C8" s="9">
        <v>7</v>
      </c>
      <c r="D8" s="9">
        <v>1</v>
      </c>
      <c r="E8" s="9">
        <v>73</v>
      </c>
      <c r="F8" s="9">
        <v>204</v>
      </c>
      <c r="G8" s="10">
        <v>199</v>
      </c>
      <c r="H8" s="9">
        <v>20</v>
      </c>
      <c r="I8" s="14">
        <f t="shared" si="0"/>
        <v>34</v>
      </c>
      <c r="J8" s="14">
        <f t="shared" si="1"/>
        <v>102.51256281407035</v>
      </c>
      <c r="K8" s="14">
        <f t="shared" si="2"/>
        <v>9.9499999999999993</v>
      </c>
      <c r="L8" s="9"/>
      <c r="M8" s="9">
        <v>1</v>
      </c>
      <c r="N8" s="9">
        <v>20</v>
      </c>
      <c r="O8" s="9">
        <v>2</v>
      </c>
      <c r="P8" s="13"/>
      <c r="Q8" s="13"/>
      <c r="R8" s="18"/>
      <c r="S8" s="18"/>
      <c r="T8" s="18"/>
      <c r="U8" s="11"/>
      <c r="V8" s="19"/>
      <c r="W8" s="11"/>
      <c r="X8" s="11"/>
      <c r="Y8" s="20"/>
    </row>
    <row r="9" spans="1:25">
      <c r="A9" s="22" t="s">
        <v>28</v>
      </c>
      <c r="B9" s="10">
        <v>8</v>
      </c>
      <c r="C9" s="10">
        <v>4</v>
      </c>
      <c r="D9" s="10">
        <v>1</v>
      </c>
      <c r="E9" s="10">
        <v>31</v>
      </c>
      <c r="F9" s="10">
        <v>44</v>
      </c>
      <c r="G9" s="10">
        <v>41</v>
      </c>
      <c r="H9" s="10">
        <v>4</v>
      </c>
      <c r="I9" s="11">
        <f>F9/(C9-D9)</f>
        <v>14.666666666666666</v>
      </c>
      <c r="J9" s="11">
        <f>(F9/G9)*100</f>
        <v>107.31707317073172</v>
      </c>
      <c r="K9" s="14">
        <f>G9/H9</f>
        <v>10.25</v>
      </c>
      <c r="L9" s="10"/>
      <c r="M9" s="23"/>
      <c r="N9" s="10">
        <v>2</v>
      </c>
      <c r="O9" s="12"/>
      <c r="P9" s="9">
        <v>51</v>
      </c>
      <c r="Q9" s="9">
        <v>306</v>
      </c>
      <c r="R9" s="9">
        <v>0</v>
      </c>
      <c r="S9" s="9">
        <v>325</v>
      </c>
      <c r="T9" s="24">
        <v>14</v>
      </c>
      <c r="U9" s="11">
        <f>S9/T9</f>
        <v>23.214285714285715</v>
      </c>
      <c r="V9" s="21" t="s">
        <v>29</v>
      </c>
      <c r="W9" s="11">
        <f>S9/P9</f>
        <v>6.3725490196078427</v>
      </c>
      <c r="X9" s="11">
        <f>Q9/T9</f>
        <v>21.857142857142858</v>
      </c>
      <c r="Y9" s="16"/>
    </row>
    <row r="10" spans="1:25">
      <c r="A10" s="17" t="s">
        <v>30</v>
      </c>
      <c r="B10" s="10">
        <v>2</v>
      </c>
      <c r="C10" s="9">
        <v>1</v>
      </c>
      <c r="D10" s="9">
        <v>0</v>
      </c>
      <c r="E10" s="9">
        <v>7</v>
      </c>
      <c r="F10" s="9">
        <v>7</v>
      </c>
      <c r="G10" s="10">
        <v>4</v>
      </c>
      <c r="H10" s="9">
        <v>1</v>
      </c>
      <c r="I10" s="14">
        <f t="shared" ref="I10" si="5">F10/(C10-D10)</f>
        <v>7</v>
      </c>
      <c r="J10" s="14">
        <f t="shared" ref="J10" si="6">(F10/G10)*100</f>
        <v>175</v>
      </c>
      <c r="K10" s="14">
        <f t="shared" ref="K10" si="7">G10/H10</f>
        <v>4</v>
      </c>
      <c r="L10" s="9"/>
      <c r="M10" s="9"/>
      <c r="N10" s="9"/>
      <c r="O10" s="12"/>
      <c r="P10" s="9">
        <v>20</v>
      </c>
      <c r="Q10" s="9">
        <v>120</v>
      </c>
      <c r="R10" s="9">
        <v>0</v>
      </c>
      <c r="S10" s="9">
        <v>121</v>
      </c>
      <c r="T10" s="9">
        <v>3</v>
      </c>
      <c r="U10" s="14">
        <f t="shared" ref="U10" si="8">S10/T10</f>
        <v>40.333333333333336</v>
      </c>
      <c r="V10" s="21" t="s">
        <v>31</v>
      </c>
      <c r="W10" s="14">
        <f t="shared" ref="W10" si="9">S10/P10</f>
        <v>6.05</v>
      </c>
      <c r="X10" s="14">
        <f t="shared" ref="X10" si="10">Q10/T10</f>
        <v>40</v>
      </c>
      <c r="Y10" s="16"/>
    </row>
    <row r="11" spans="1:25">
      <c r="A11" s="17" t="s">
        <v>32</v>
      </c>
      <c r="B11" s="9">
        <v>1</v>
      </c>
      <c r="C11" s="9">
        <v>1</v>
      </c>
      <c r="D11" s="9">
        <v>0</v>
      </c>
      <c r="E11" s="9">
        <v>16</v>
      </c>
      <c r="F11" s="9">
        <v>16</v>
      </c>
      <c r="G11" s="9">
        <v>18</v>
      </c>
      <c r="H11" s="9">
        <v>1</v>
      </c>
      <c r="I11" s="14">
        <f t="shared" si="0"/>
        <v>16</v>
      </c>
      <c r="J11" s="14">
        <f t="shared" si="1"/>
        <v>88.888888888888886</v>
      </c>
      <c r="K11" s="14">
        <f t="shared" si="2"/>
        <v>18</v>
      </c>
      <c r="L11" s="9"/>
      <c r="M11" s="9"/>
      <c r="N11" s="9">
        <v>1</v>
      </c>
      <c r="O11" s="9"/>
      <c r="P11" s="13"/>
      <c r="Q11" s="13"/>
      <c r="R11" s="18"/>
      <c r="S11" s="18"/>
      <c r="T11" s="18"/>
      <c r="U11" s="11"/>
      <c r="V11" s="19"/>
      <c r="W11" s="11"/>
      <c r="X11" s="11"/>
      <c r="Y11" s="20"/>
    </row>
    <row r="12" spans="1:25">
      <c r="A12" s="17" t="s">
        <v>33</v>
      </c>
      <c r="B12" s="9">
        <v>8</v>
      </c>
      <c r="C12" s="9">
        <v>6</v>
      </c>
      <c r="D12" s="9">
        <v>0</v>
      </c>
      <c r="E12" s="9">
        <v>43</v>
      </c>
      <c r="F12" s="9">
        <v>120</v>
      </c>
      <c r="G12" s="9">
        <v>149</v>
      </c>
      <c r="H12" s="9">
        <v>12</v>
      </c>
      <c r="I12" s="11">
        <f>F12/(C12-D12)</f>
        <v>20</v>
      </c>
      <c r="J12" s="11">
        <f>(F12/G12)*100</f>
        <v>80.536912751677846</v>
      </c>
      <c r="K12" s="11">
        <f>G12/H12</f>
        <v>12.416666666666666</v>
      </c>
      <c r="L12" s="9"/>
      <c r="M12" s="9"/>
      <c r="N12" s="9">
        <v>1</v>
      </c>
      <c r="O12" s="12"/>
      <c r="P12" s="13"/>
      <c r="Q12" s="13"/>
      <c r="R12" s="18"/>
      <c r="S12" s="18"/>
      <c r="T12" s="18"/>
      <c r="U12" s="11"/>
      <c r="V12" s="19"/>
      <c r="W12" s="11"/>
      <c r="X12" s="11"/>
      <c r="Y12" s="20"/>
    </row>
    <row r="13" spans="1:25">
      <c r="A13" s="17" t="s">
        <v>34</v>
      </c>
      <c r="B13" s="9">
        <v>5</v>
      </c>
      <c r="C13" s="9">
        <v>4</v>
      </c>
      <c r="D13" s="9">
        <v>1</v>
      </c>
      <c r="E13" s="9" t="s">
        <v>35</v>
      </c>
      <c r="F13" s="10">
        <v>147</v>
      </c>
      <c r="G13" s="10">
        <v>157</v>
      </c>
      <c r="H13" s="10">
        <v>13</v>
      </c>
      <c r="I13" s="14">
        <f>F13/(C13-D13)</f>
        <v>49</v>
      </c>
      <c r="J13" s="14">
        <f>(F13/G13)*100</f>
        <v>93.630573248407643</v>
      </c>
      <c r="K13" s="14">
        <f>G13/H13</f>
        <v>12.076923076923077</v>
      </c>
      <c r="L13" s="9"/>
      <c r="M13" s="9">
        <v>2</v>
      </c>
      <c r="N13" s="9"/>
      <c r="O13" s="12"/>
      <c r="P13" s="9">
        <v>35</v>
      </c>
      <c r="Q13" s="9">
        <v>210</v>
      </c>
      <c r="R13" s="9">
        <v>1</v>
      </c>
      <c r="S13" s="9">
        <v>192</v>
      </c>
      <c r="T13" s="9">
        <v>2</v>
      </c>
      <c r="U13" s="14">
        <f t="shared" ref="U13" si="11">S13/T13</f>
        <v>96</v>
      </c>
      <c r="V13" s="21" t="s">
        <v>36</v>
      </c>
      <c r="W13" s="14">
        <f t="shared" ref="W13" si="12">S13/P13</f>
        <v>5.4857142857142858</v>
      </c>
      <c r="X13" s="14">
        <f>Q13/T13</f>
        <v>105</v>
      </c>
      <c r="Y13" s="20"/>
    </row>
    <row r="14" spans="1:25">
      <c r="A14" s="17" t="s">
        <v>37</v>
      </c>
      <c r="B14" s="25">
        <v>10</v>
      </c>
      <c r="C14" s="25">
        <v>9</v>
      </c>
      <c r="D14" s="25">
        <v>1</v>
      </c>
      <c r="E14" s="25">
        <v>83</v>
      </c>
      <c r="F14" s="25">
        <v>343</v>
      </c>
      <c r="G14" s="25">
        <v>361</v>
      </c>
      <c r="H14" s="10">
        <v>44</v>
      </c>
      <c r="I14" s="11">
        <f>F14/(C14-D14)</f>
        <v>42.875</v>
      </c>
      <c r="J14" s="11">
        <f>(F14/G14)*100</f>
        <v>95.013850415512465</v>
      </c>
      <c r="K14" s="11">
        <f>G14/H14</f>
        <v>8.204545454545455</v>
      </c>
      <c r="L14" s="10"/>
      <c r="M14" s="10">
        <v>4</v>
      </c>
      <c r="N14" s="10">
        <v>1</v>
      </c>
      <c r="O14" s="12"/>
      <c r="P14" s="13"/>
      <c r="Q14" s="13"/>
      <c r="R14" s="18"/>
      <c r="S14" s="18"/>
      <c r="T14" s="18"/>
      <c r="U14" s="11"/>
      <c r="V14" s="19"/>
      <c r="W14" s="11"/>
      <c r="X14" s="11"/>
      <c r="Y14" s="20"/>
    </row>
    <row r="15" spans="1:25">
      <c r="A15" s="17" t="s">
        <v>38</v>
      </c>
      <c r="B15" s="9">
        <v>3</v>
      </c>
      <c r="C15" s="9">
        <v>3</v>
      </c>
      <c r="D15" s="9">
        <v>0</v>
      </c>
      <c r="E15" s="9">
        <v>120</v>
      </c>
      <c r="F15" s="9">
        <v>237</v>
      </c>
      <c r="G15" s="9">
        <v>263</v>
      </c>
      <c r="H15" s="9">
        <v>29</v>
      </c>
      <c r="I15" s="14">
        <f t="shared" ref="I15" si="13">F15/(C15-D15)</f>
        <v>79</v>
      </c>
      <c r="J15" s="14">
        <f t="shared" ref="J15" si="14">(F15/G15)*100</f>
        <v>90.114068441064646</v>
      </c>
      <c r="K15" s="14">
        <f t="shared" ref="K15" si="15">G15/H15</f>
        <v>9.068965517241379</v>
      </c>
      <c r="L15" s="9">
        <v>1</v>
      </c>
      <c r="M15" s="9">
        <v>2</v>
      </c>
      <c r="N15" s="9">
        <v>3</v>
      </c>
      <c r="O15" s="12"/>
      <c r="P15" s="13"/>
      <c r="Q15" s="13"/>
      <c r="R15" s="18"/>
      <c r="S15" s="18"/>
      <c r="T15" s="18"/>
      <c r="U15" s="11"/>
      <c r="V15" s="19"/>
      <c r="W15" s="11"/>
      <c r="X15" s="11"/>
      <c r="Y15" s="20"/>
    </row>
    <row r="16" spans="1:25">
      <c r="A16" s="17" t="s">
        <v>39</v>
      </c>
      <c r="B16" s="9">
        <v>7</v>
      </c>
      <c r="C16" s="9">
        <v>3</v>
      </c>
      <c r="D16" s="9">
        <v>1</v>
      </c>
      <c r="E16" s="9" t="s">
        <v>40</v>
      </c>
      <c r="F16" s="9">
        <v>0</v>
      </c>
      <c r="G16" s="9">
        <v>4</v>
      </c>
      <c r="H16" s="9"/>
      <c r="I16" s="14"/>
      <c r="J16" s="14"/>
      <c r="K16" s="14"/>
      <c r="L16" s="9"/>
      <c r="M16" s="9"/>
      <c r="N16" s="9">
        <v>1</v>
      </c>
      <c r="O16" s="9"/>
      <c r="P16" s="9">
        <v>60</v>
      </c>
      <c r="Q16" s="9">
        <v>360</v>
      </c>
      <c r="R16" s="9">
        <v>3</v>
      </c>
      <c r="S16" s="9">
        <v>391</v>
      </c>
      <c r="T16" s="9">
        <v>11</v>
      </c>
      <c r="U16" s="11">
        <f>S16/T16</f>
        <v>35.545454545454547</v>
      </c>
      <c r="V16" s="21" t="s">
        <v>41</v>
      </c>
      <c r="W16" s="11">
        <f>S16/P16</f>
        <v>6.5166666666666666</v>
      </c>
      <c r="X16" s="11">
        <f>Q16/T16</f>
        <v>32.727272727272727</v>
      </c>
      <c r="Y16" s="16"/>
    </row>
    <row r="17" spans="1:25">
      <c r="A17" s="17" t="s">
        <v>42</v>
      </c>
      <c r="B17" s="9">
        <v>2</v>
      </c>
      <c r="C17" s="9">
        <v>2</v>
      </c>
      <c r="D17" s="9">
        <v>2</v>
      </c>
      <c r="E17" s="9" t="s">
        <v>43</v>
      </c>
      <c r="F17" s="9">
        <v>10</v>
      </c>
      <c r="G17" s="9">
        <v>6</v>
      </c>
      <c r="H17" s="9">
        <v>1</v>
      </c>
      <c r="I17" s="11"/>
      <c r="J17" s="11">
        <f>(F17/G17)*100</f>
        <v>166.66666666666669</v>
      </c>
      <c r="K17" s="11">
        <f t="shared" ref="K17" si="16">G17/H17</f>
        <v>6</v>
      </c>
      <c r="L17" s="9"/>
      <c r="M17" s="9"/>
      <c r="N17" s="27">
        <v>2</v>
      </c>
      <c r="P17" s="9">
        <v>19</v>
      </c>
      <c r="Q17" s="9">
        <v>114</v>
      </c>
      <c r="R17" s="9">
        <v>0</v>
      </c>
      <c r="S17" s="9">
        <v>97</v>
      </c>
      <c r="T17" s="9">
        <v>3</v>
      </c>
      <c r="U17" s="14">
        <f t="shared" ref="U17" si="17">S17/T17</f>
        <v>32.333333333333336</v>
      </c>
      <c r="V17" s="21" t="s">
        <v>44</v>
      </c>
      <c r="W17" s="11">
        <f>S17/P17</f>
        <v>5.1052631578947372</v>
      </c>
      <c r="X17" s="11">
        <f>Q17/T17</f>
        <v>38</v>
      </c>
      <c r="Y17" s="16"/>
    </row>
    <row r="18" spans="1:25">
      <c r="A18" s="17" t="s">
        <v>45</v>
      </c>
      <c r="B18" s="25">
        <v>10</v>
      </c>
      <c r="C18" s="25">
        <v>6</v>
      </c>
      <c r="D18" s="25">
        <v>1</v>
      </c>
      <c r="E18" s="25">
        <v>27</v>
      </c>
      <c r="F18" s="25">
        <v>65</v>
      </c>
      <c r="G18" s="25">
        <v>73</v>
      </c>
      <c r="H18" s="25">
        <v>6</v>
      </c>
      <c r="I18" s="11">
        <v>13</v>
      </c>
      <c r="J18" s="11">
        <v>89.041095890410958</v>
      </c>
      <c r="K18" s="11">
        <v>12.166666666666666</v>
      </c>
      <c r="L18" s="26"/>
      <c r="M18" s="26"/>
      <c r="N18" s="26">
        <v>3</v>
      </c>
      <c r="O18" s="12"/>
      <c r="P18" s="26">
        <v>66.400000000000006</v>
      </c>
      <c r="Q18" s="13">
        <v>400</v>
      </c>
      <c r="R18" s="13">
        <v>5</v>
      </c>
      <c r="S18" s="18">
        <v>414</v>
      </c>
      <c r="T18" s="18">
        <v>6</v>
      </c>
      <c r="U18" s="15">
        <v>69</v>
      </c>
      <c r="V18" s="11" t="s">
        <v>46</v>
      </c>
      <c r="W18" s="15">
        <v>6.2349397590361439</v>
      </c>
      <c r="X18" s="11">
        <v>66.666666666666671</v>
      </c>
      <c r="Y18" s="16"/>
    </row>
    <row r="19" spans="1:25">
      <c r="A19" s="17" t="s">
        <v>47</v>
      </c>
      <c r="B19" s="10">
        <v>6</v>
      </c>
      <c r="C19" s="10">
        <v>2</v>
      </c>
      <c r="D19" s="10">
        <v>0</v>
      </c>
      <c r="E19" s="10">
        <v>11</v>
      </c>
      <c r="F19" s="10">
        <v>16</v>
      </c>
      <c r="G19" s="25">
        <v>27</v>
      </c>
      <c r="H19" s="25">
        <v>1</v>
      </c>
      <c r="I19" s="11">
        <f>F19/(C19-D19)</f>
        <v>8</v>
      </c>
      <c r="J19" s="11">
        <f>(F19/G19)*100</f>
        <v>59.259259259259252</v>
      </c>
      <c r="K19" s="11">
        <f>G19/H19</f>
        <v>27</v>
      </c>
      <c r="L19" s="10"/>
      <c r="M19" s="10"/>
      <c r="N19" s="10"/>
      <c r="O19" s="9"/>
      <c r="P19" s="9">
        <v>46.1</v>
      </c>
      <c r="Q19" s="24">
        <v>277</v>
      </c>
      <c r="R19" s="24">
        <v>1</v>
      </c>
      <c r="S19" s="24">
        <v>250</v>
      </c>
      <c r="T19" s="24">
        <v>4</v>
      </c>
      <c r="U19" s="11">
        <f>S19/T19</f>
        <v>62.5</v>
      </c>
      <c r="V19" s="21" t="s">
        <v>48</v>
      </c>
      <c r="W19" s="11">
        <f>S19/P19</f>
        <v>5.4229934924078087</v>
      </c>
      <c r="X19" s="11">
        <f>Q19/T19</f>
        <v>69.25</v>
      </c>
      <c r="Y19" s="16"/>
    </row>
    <row r="20" spans="1:25">
      <c r="A20" s="17" t="s">
        <v>49</v>
      </c>
      <c r="B20" s="9">
        <v>7</v>
      </c>
      <c r="C20" s="9">
        <v>5</v>
      </c>
      <c r="D20" s="9">
        <v>2</v>
      </c>
      <c r="E20" s="9">
        <v>15</v>
      </c>
      <c r="F20" s="9">
        <v>44</v>
      </c>
      <c r="G20" s="9">
        <v>36</v>
      </c>
      <c r="H20" s="9">
        <v>3</v>
      </c>
      <c r="I20" s="11">
        <f>F20/(C20-D20)</f>
        <v>14.666666666666666</v>
      </c>
      <c r="J20" s="11">
        <f>(F20/G20)*100</f>
        <v>122.22222222222223</v>
      </c>
      <c r="K20" s="11">
        <v>20.5</v>
      </c>
      <c r="L20" s="9"/>
      <c r="M20" s="9"/>
      <c r="N20" s="9">
        <v>4</v>
      </c>
      <c r="O20" s="12"/>
      <c r="P20" s="9">
        <v>65</v>
      </c>
      <c r="Q20" s="9">
        <v>390</v>
      </c>
      <c r="R20" s="9">
        <v>4</v>
      </c>
      <c r="S20" s="9">
        <v>400</v>
      </c>
      <c r="T20" s="9">
        <v>11</v>
      </c>
      <c r="U20" s="11">
        <f>S20/T20</f>
        <v>36.363636363636367</v>
      </c>
      <c r="V20" s="21" t="s">
        <v>50</v>
      </c>
      <c r="W20" s="11">
        <f>S20/P20</f>
        <v>6.1538461538461542</v>
      </c>
      <c r="X20" s="11">
        <f>Q20/T20</f>
        <v>35.454545454545453</v>
      </c>
      <c r="Y20" s="16"/>
    </row>
    <row r="21" spans="1:25">
      <c r="A21" s="33"/>
      <c r="B21" s="34"/>
      <c r="C21" s="34"/>
      <c r="D21" s="34"/>
      <c r="E21" s="34"/>
      <c r="F21" s="34"/>
      <c r="G21" s="34"/>
      <c r="H21" s="34"/>
      <c r="I21" s="16"/>
      <c r="J21" s="16"/>
      <c r="K21" s="16"/>
      <c r="L21" s="34"/>
      <c r="M21" s="34"/>
      <c r="N21" s="34"/>
      <c r="O21" s="2"/>
      <c r="P21" s="34"/>
      <c r="Q21" s="34"/>
      <c r="R21" s="34"/>
      <c r="S21" s="34"/>
      <c r="T21" s="34"/>
      <c r="U21" s="16"/>
      <c r="V21" s="35"/>
      <c r="W21" s="16"/>
      <c r="X21" s="16"/>
      <c r="Y21" s="16"/>
    </row>
    <row r="22" spans="1:25">
      <c r="A22" s="36" t="s">
        <v>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0"/>
    </row>
    <row r="23" spans="1:25">
      <c r="A23" s="1" t="s">
        <v>69</v>
      </c>
      <c r="N23" s="2"/>
      <c r="O23" s="2"/>
      <c r="P23" s="3"/>
      <c r="Q23" s="2"/>
      <c r="X23" s="4"/>
      <c r="Y23" s="4"/>
    </row>
    <row r="24" spans="1:25">
      <c r="A24" s="5" t="s">
        <v>1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6">
        <v>100</v>
      </c>
      <c r="M24" s="6">
        <v>50</v>
      </c>
      <c r="N24" s="6" t="s">
        <v>12</v>
      </c>
      <c r="O24" s="7" t="s">
        <v>13</v>
      </c>
      <c r="P24" s="6" t="s">
        <v>14</v>
      </c>
      <c r="Q24" s="6" t="s">
        <v>7</v>
      </c>
      <c r="R24" s="6" t="s">
        <v>15</v>
      </c>
      <c r="S24" s="6" t="s">
        <v>6</v>
      </c>
      <c r="T24" s="6" t="s">
        <v>16</v>
      </c>
      <c r="U24" s="6" t="s">
        <v>9</v>
      </c>
      <c r="V24" s="6" t="s">
        <v>17</v>
      </c>
      <c r="W24" s="6" t="s">
        <v>18</v>
      </c>
      <c r="X24" s="6" t="s">
        <v>10</v>
      </c>
      <c r="Y24" s="20"/>
    </row>
    <row r="25" spans="1:25">
      <c r="A25" s="8" t="s">
        <v>19</v>
      </c>
      <c r="B25" s="10">
        <v>66</v>
      </c>
      <c r="C25" s="10">
        <v>53</v>
      </c>
      <c r="D25" s="10">
        <v>11</v>
      </c>
      <c r="E25" s="10">
        <v>83</v>
      </c>
      <c r="F25" s="10">
        <v>1451</v>
      </c>
      <c r="G25" s="10">
        <v>1568</v>
      </c>
      <c r="H25" s="10">
        <v>148</v>
      </c>
      <c r="I25" s="11">
        <f t="shared" ref="I25:I41" si="18">F25/(C25-D25)</f>
        <v>34.547619047619051</v>
      </c>
      <c r="J25" s="11">
        <f t="shared" ref="J25:J41" si="19">(F25/G25)*100</f>
        <v>92.53826530612244</v>
      </c>
      <c r="K25" s="11">
        <f t="shared" ref="K25:K41" si="20">G25/H25</f>
        <v>10.594594594594595</v>
      </c>
      <c r="L25" s="10"/>
      <c r="M25" s="10">
        <v>12</v>
      </c>
      <c r="N25" s="10">
        <v>20</v>
      </c>
      <c r="O25" s="26"/>
      <c r="P25" s="28">
        <v>479.2</v>
      </c>
      <c r="Q25" s="10">
        <v>2873</v>
      </c>
      <c r="R25" s="10">
        <v>10</v>
      </c>
      <c r="S25" s="10">
        <v>2529</v>
      </c>
      <c r="T25" s="10">
        <v>67</v>
      </c>
      <c r="U25" s="11">
        <f t="shared" ref="U25:U41" si="21">S25/T25</f>
        <v>37.746268656716417</v>
      </c>
      <c r="V25" s="23" t="s">
        <v>21</v>
      </c>
      <c r="W25" s="11">
        <v>5.2775459098497501</v>
      </c>
      <c r="X25" s="11">
        <v>42.880597014925371</v>
      </c>
      <c r="Y25" s="20"/>
    </row>
    <row r="26" spans="1:25">
      <c r="A26" s="17" t="s">
        <v>22</v>
      </c>
      <c r="B26" s="10">
        <v>36</v>
      </c>
      <c r="C26" s="10">
        <v>36</v>
      </c>
      <c r="D26" s="10">
        <v>4</v>
      </c>
      <c r="E26" s="10" t="s">
        <v>23</v>
      </c>
      <c r="F26" s="10">
        <v>1249</v>
      </c>
      <c r="G26" s="25">
        <v>1479</v>
      </c>
      <c r="H26" s="10">
        <v>169</v>
      </c>
      <c r="I26" s="11">
        <f t="shared" si="18"/>
        <v>39.03125</v>
      </c>
      <c r="J26" s="11">
        <f t="shared" si="19"/>
        <v>84.448951994590942</v>
      </c>
      <c r="K26" s="11">
        <f t="shared" si="20"/>
        <v>8.7514792899408285</v>
      </c>
      <c r="L26" s="26">
        <v>3</v>
      </c>
      <c r="M26" s="26">
        <v>5</v>
      </c>
      <c r="N26" s="26">
        <v>16</v>
      </c>
      <c r="O26" s="29"/>
      <c r="P26" s="26"/>
      <c r="Q26" s="26"/>
      <c r="R26" s="30"/>
      <c r="S26" s="30"/>
      <c r="T26" s="30"/>
      <c r="U26" s="11"/>
      <c r="V26" s="31"/>
      <c r="W26" s="11"/>
      <c r="X26" s="11"/>
      <c r="Y26" s="20"/>
    </row>
    <row r="27" spans="1:25">
      <c r="A27" s="17" t="s">
        <v>24</v>
      </c>
      <c r="B27" s="10">
        <v>22</v>
      </c>
      <c r="C27" s="10">
        <v>22</v>
      </c>
      <c r="D27" s="10">
        <v>1</v>
      </c>
      <c r="E27" s="10">
        <v>126</v>
      </c>
      <c r="F27" s="10">
        <v>968</v>
      </c>
      <c r="G27" s="10">
        <v>1261</v>
      </c>
      <c r="H27" s="10">
        <v>103</v>
      </c>
      <c r="I27" s="11">
        <f t="shared" si="18"/>
        <v>46.095238095238095</v>
      </c>
      <c r="J27" s="11">
        <f t="shared" si="19"/>
        <v>76.764472640761312</v>
      </c>
      <c r="K27" s="11">
        <f t="shared" si="20"/>
        <v>12.242718446601941</v>
      </c>
      <c r="L27" s="26">
        <v>3</v>
      </c>
      <c r="M27" s="26">
        <v>5</v>
      </c>
      <c r="N27" s="26">
        <v>7</v>
      </c>
      <c r="O27" s="29"/>
      <c r="P27" s="26">
        <v>2</v>
      </c>
      <c r="Q27" s="26">
        <v>12</v>
      </c>
      <c r="R27" s="30">
        <v>0</v>
      </c>
      <c r="S27" s="30">
        <v>23</v>
      </c>
      <c r="T27" s="30">
        <v>0</v>
      </c>
      <c r="U27" s="11"/>
      <c r="V27" s="31"/>
      <c r="W27" s="11">
        <f>S27/P27</f>
        <v>11.5</v>
      </c>
      <c r="X27" s="11"/>
      <c r="Y27" s="20"/>
    </row>
    <row r="28" spans="1:25">
      <c r="A28" s="17" t="s">
        <v>25</v>
      </c>
      <c r="B28" s="10">
        <v>109</v>
      </c>
      <c r="C28" s="10">
        <v>88</v>
      </c>
      <c r="D28" s="10">
        <v>20</v>
      </c>
      <c r="E28" s="10">
        <v>101</v>
      </c>
      <c r="F28" s="10">
        <v>2339</v>
      </c>
      <c r="G28" s="10">
        <v>2430</v>
      </c>
      <c r="H28" s="10">
        <v>260</v>
      </c>
      <c r="I28" s="11">
        <f t="shared" si="18"/>
        <v>34.397058823529413</v>
      </c>
      <c r="J28" s="11">
        <f t="shared" si="19"/>
        <v>96.25514403292182</v>
      </c>
      <c r="K28" s="11">
        <f t="shared" si="20"/>
        <v>9.3461538461538467</v>
      </c>
      <c r="L28" s="26">
        <v>1</v>
      </c>
      <c r="M28" s="26">
        <v>11</v>
      </c>
      <c r="N28" s="26">
        <v>35</v>
      </c>
      <c r="O28" s="29"/>
      <c r="P28" s="26">
        <v>750.1</v>
      </c>
      <c r="Q28" s="26">
        <v>4501</v>
      </c>
      <c r="R28" s="30">
        <v>44</v>
      </c>
      <c r="S28" s="30">
        <v>3903</v>
      </c>
      <c r="T28" s="30">
        <v>133</v>
      </c>
      <c r="U28" s="11">
        <f t="shared" si="21"/>
        <v>29.345864661654137</v>
      </c>
      <c r="V28" s="31" t="s">
        <v>51</v>
      </c>
      <c r="W28" s="11">
        <v>5.2033062258365552</v>
      </c>
      <c r="X28" s="11">
        <v>33.840000000000003</v>
      </c>
      <c r="Y28" s="20"/>
    </row>
    <row r="29" spans="1:25">
      <c r="A29" s="17" t="s">
        <v>27</v>
      </c>
      <c r="B29" s="9">
        <v>47</v>
      </c>
      <c r="C29" s="9">
        <v>36</v>
      </c>
      <c r="D29" s="9">
        <v>9</v>
      </c>
      <c r="E29" s="10">
        <v>73</v>
      </c>
      <c r="F29" s="10">
        <v>799</v>
      </c>
      <c r="G29" s="10">
        <v>950</v>
      </c>
      <c r="H29" s="10">
        <v>73</v>
      </c>
      <c r="I29" s="11">
        <f t="shared" si="18"/>
        <v>29.592592592592592</v>
      </c>
      <c r="J29" s="11">
        <f t="shared" si="19"/>
        <v>84.10526315789474</v>
      </c>
      <c r="K29" s="11">
        <f t="shared" si="20"/>
        <v>13.013698630136986</v>
      </c>
      <c r="L29" s="26"/>
      <c r="M29" s="26">
        <v>3</v>
      </c>
      <c r="N29" s="26">
        <v>49</v>
      </c>
      <c r="O29" s="26">
        <v>8</v>
      </c>
      <c r="P29" s="26"/>
      <c r="Q29" s="26"/>
      <c r="R29" s="30"/>
      <c r="S29" s="30"/>
      <c r="T29" s="30"/>
      <c r="U29" s="11"/>
      <c r="V29" s="31"/>
      <c r="W29" s="11"/>
      <c r="X29" s="11"/>
      <c r="Y29" s="20"/>
    </row>
    <row r="30" spans="1:25">
      <c r="A30" s="22" t="s">
        <v>28</v>
      </c>
      <c r="B30" s="9">
        <v>14</v>
      </c>
      <c r="C30" s="9">
        <v>9</v>
      </c>
      <c r="D30" s="9">
        <v>2</v>
      </c>
      <c r="E30" s="10">
        <v>31</v>
      </c>
      <c r="F30" s="10">
        <v>86</v>
      </c>
      <c r="G30" s="10">
        <v>84</v>
      </c>
      <c r="H30" s="10">
        <v>10</v>
      </c>
      <c r="I30" s="11">
        <f t="shared" si="18"/>
        <v>12.285714285714286</v>
      </c>
      <c r="J30" s="11">
        <f t="shared" si="19"/>
        <v>102.38095238095238</v>
      </c>
      <c r="K30" s="11">
        <f t="shared" si="20"/>
        <v>8.4</v>
      </c>
      <c r="L30" s="26"/>
      <c r="M30" s="26"/>
      <c r="N30" s="26">
        <v>4</v>
      </c>
      <c r="O30" s="29"/>
      <c r="P30" s="26">
        <v>96.4</v>
      </c>
      <c r="Q30" s="26">
        <v>580</v>
      </c>
      <c r="R30" s="26" t="s">
        <v>52</v>
      </c>
      <c r="S30" s="30">
        <v>604</v>
      </c>
      <c r="T30" s="30" t="s">
        <v>53</v>
      </c>
      <c r="U30" s="11">
        <f t="shared" si="21"/>
        <v>33.555555555555557</v>
      </c>
      <c r="V30" s="11" t="s">
        <v>29</v>
      </c>
      <c r="W30" s="15">
        <v>6.2655601659751037</v>
      </c>
      <c r="X30" s="11">
        <v>32.222222222222221</v>
      </c>
      <c r="Y30" s="16"/>
    </row>
    <row r="31" spans="1:25">
      <c r="A31" s="17" t="s">
        <v>30</v>
      </c>
      <c r="B31" s="10">
        <v>38</v>
      </c>
      <c r="C31" s="10">
        <v>27</v>
      </c>
      <c r="D31" s="10">
        <v>7</v>
      </c>
      <c r="E31" s="10" t="s">
        <v>54</v>
      </c>
      <c r="F31" s="10">
        <v>270</v>
      </c>
      <c r="G31" s="10">
        <v>244</v>
      </c>
      <c r="H31" s="10">
        <v>34</v>
      </c>
      <c r="I31" s="11">
        <f t="shared" si="18"/>
        <v>13.5</v>
      </c>
      <c r="J31" s="11">
        <f t="shared" si="19"/>
        <v>110.65573770491804</v>
      </c>
      <c r="K31" s="11">
        <f t="shared" si="20"/>
        <v>7.1764705882352944</v>
      </c>
      <c r="L31" s="26"/>
      <c r="M31" s="26"/>
      <c r="N31" s="26">
        <v>16</v>
      </c>
      <c r="O31" s="29"/>
      <c r="P31" s="26">
        <v>306.5</v>
      </c>
      <c r="Q31" s="26">
        <v>1841</v>
      </c>
      <c r="R31" s="26">
        <v>29</v>
      </c>
      <c r="S31" s="30">
        <v>1579</v>
      </c>
      <c r="T31" s="30">
        <v>63</v>
      </c>
      <c r="U31" s="11">
        <f t="shared" si="21"/>
        <v>25.063492063492063</v>
      </c>
      <c r="V31" s="11" t="s">
        <v>55</v>
      </c>
      <c r="W31" s="15">
        <v>5.1517128874388254</v>
      </c>
      <c r="X31" s="11">
        <v>29.222222222222221</v>
      </c>
      <c r="Y31" s="16"/>
    </row>
    <row r="32" spans="1:25">
      <c r="A32" s="17" t="s">
        <v>32</v>
      </c>
      <c r="B32" s="26">
        <v>42</v>
      </c>
      <c r="C32" s="26">
        <v>39</v>
      </c>
      <c r="D32" s="26">
        <v>4</v>
      </c>
      <c r="E32" s="26">
        <v>130</v>
      </c>
      <c r="F32" s="26">
        <v>1450</v>
      </c>
      <c r="G32" s="26">
        <v>1687</v>
      </c>
      <c r="H32" s="26">
        <v>169</v>
      </c>
      <c r="I32" s="11">
        <f t="shared" si="18"/>
        <v>41.428571428571431</v>
      </c>
      <c r="J32" s="11">
        <f t="shared" si="19"/>
        <v>85.951393005334921</v>
      </c>
      <c r="K32" s="11">
        <f t="shared" si="20"/>
        <v>9.9822485207100584</v>
      </c>
      <c r="L32" s="26">
        <v>2</v>
      </c>
      <c r="M32" s="26">
        <v>8</v>
      </c>
      <c r="N32" s="26" t="s">
        <v>56</v>
      </c>
      <c r="O32" s="26">
        <v>5</v>
      </c>
      <c r="P32" s="26"/>
      <c r="Q32" s="26"/>
      <c r="R32" s="30"/>
      <c r="S32" s="30"/>
      <c r="T32" s="30"/>
      <c r="U32" s="11"/>
      <c r="V32" s="31"/>
      <c r="W32" s="11"/>
      <c r="X32" s="11"/>
      <c r="Y32" s="20"/>
    </row>
    <row r="33" spans="1:25">
      <c r="A33" s="17" t="s">
        <v>33</v>
      </c>
      <c r="B33" s="10">
        <v>13</v>
      </c>
      <c r="C33" s="10">
        <v>9</v>
      </c>
      <c r="D33" s="10">
        <v>2</v>
      </c>
      <c r="E33" s="10">
        <v>43</v>
      </c>
      <c r="F33" s="10">
        <v>157</v>
      </c>
      <c r="G33" s="10">
        <v>210</v>
      </c>
      <c r="H33" s="10">
        <v>15</v>
      </c>
      <c r="I33" s="11">
        <f t="shared" si="18"/>
        <v>22.428571428571427</v>
      </c>
      <c r="J33" s="11">
        <f t="shared" si="19"/>
        <v>74.761904761904759</v>
      </c>
      <c r="K33" s="11">
        <f t="shared" si="20"/>
        <v>14</v>
      </c>
      <c r="L33" s="26"/>
      <c r="M33" s="26"/>
      <c r="N33" s="26">
        <v>1</v>
      </c>
      <c r="O33" s="29"/>
      <c r="P33" s="26"/>
      <c r="Q33" s="26"/>
      <c r="R33" s="30"/>
      <c r="S33" s="30"/>
      <c r="T33" s="30"/>
      <c r="U33" s="11"/>
      <c r="V33" s="31"/>
      <c r="W33" s="11"/>
      <c r="X33" s="11"/>
      <c r="Y33" s="20"/>
    </row>
    <row r="34" spans="1:25">
      <c r="A34" s="17" t="s">
        <v>34</v>
      </c>
      <c r="B34" s="10">
        <v>44</v>
      </c>
      <c r="C34" s="10">
        <v>34</v>
      </c>
      <c r="D34" s="10">
        <v>5</v>
      </c>
      <c r="E34" s="10">
        <v>90</v>
      </c>
      <c r="F34" s="10">
        <v>785</v>
      </c>
      <c r="G34" s="10">
        <v>899</v>
      </c>
      <c r="H34" s="10">
        <v>70</v>
      </c>
      <c r="I34" s="11">
        <f t="shared" si="18"/>
        <v>27.068965517241381</v>
      </c>
      <c r="J34" s="11">
        <f t="shared" si="19"/>
        <v>87.319243604004441</v>
      </c>
      <c r="K34" s="11">
        <f t="shared" si="20"/>
        <v>12.842857142857143</v>
      </c>
      <c r="L34" s="26"/>
      <c r="M34" s="26">
        <v>5</v>
      </c>
      <c r="N34" s="26">
        <v>11</v>
      </c>
      <c r="O34" s="29"/>
      <c r="P34" s="26">
        <v>189</v>
      </c>
      <c r="Q34" s="26">
        <v>1134</v>
      </c>
      <c r="R34" s="26">
        <v>3</v>
      </c>
      <c r="S34" s="30">
        <v>1054</v>
      </c>
      <c r="T34" s="30">
        <v>27</v>
      </c>
      <c r="U34" s="11">
        <f t="shared" si="21"/>
        <v>39.037037037037038</v>
      </c>
      <c r="V34" s="11" t="s">
        <v>57</v>
      </c>
      <c r="W34" s="15">
        <v>5.5767195767195767</v>
      </c>
      <c r="X34" s="11">
        <v>42</v>
      </c>
      <c r="Y34" s="16"/>
    </row>
    <row r="35" spans="1:25">
      <c r="A35" s="17" t="s">
        <v>37</v>
      </c>
      <c r="B35" s="13">
        <v>19</v>
      </c>
      <c r="C35" s="13">
        <v>18</v>
      </c>
      <c r="D35" s="13">
        <v>1</v>
      </c>
      <c r="E35" s="26">
        <v>112</v>
      </c>
      <c r="F35" s="26">
        <v>683</v>
      </c>
      <c r="G35" s="26">
        <v>764</v>
      </c>
      <c r="H35" s="26">
        <v>79</v>
      </c>
      <c r="I35" s="11">
        <f t="shared" si="18"/>
        <v>40.176470588235297</v>
      </c>
      <c r="J35" s="11">
        <f t="shared" si="19"/>
        <v>89.397905759162299</v>
      </c>
      <c r="K35" s="11">
        <f t="shared" si="20"/>
        <v>9.6708860759493671</v>
      </c>
      <c r="L35" s="26">
        <v>1</v>
      </c>
      <c r="M35" s="26">
        <v>6</v>
      </c>
      <c r="N35" s="26">
        <v>5</v>
      </c>
      <c r="O35" s="29"/>
      <c r="P35" s="26"/>
      <c r="Q35" s="26"/>
      <c r="R35" s="30"/>
      <c r="S35" s="30"/>
      <c r="T35" s="30"/>
      <c r="U35" s="11"/>
      <c r="V35" s="31"/>
      <c r="W35" s="11"/>
      <c r="X35" s="11"/>
      <c r="Y35" s="20"/>
    </row>
    <row r="36" spans="1:25">
      <c r="A36" s="17" t="s">
        <v>58</v>
      </c>
      <c r="B36" s="10">
        <v>51</v>
      </c>
      <c r="C36" s="10">
        <v>46</v>
      </c>
      <c r="D36" s="10">
        <v>2</v>
      </c>
      <c r="E36" s="10">
        <v>178</v>
      </c>
      <c r="F36" s="10">
        <v>2091</v>
      </c>
      <c r="G36" s="10">
        <v>2369</v>
      </c>
      <c r="H36" s="10">
        <v>250</v>
      </c>
      <c r="I36" s="11">
        <f t="shared" si="18"/>
        <v>47.522727272727273</v>
      </c>
      <c r="J36" s="11">
        <f t="shared" si="19"/>
        <v>88.265090755593079</v>
      </c>
      <c r="K36" s="11">
        <f t="shared" si="20"/>
        <v>9.4760000000000009</v>
      </c>
      <c r="L36" s="26">
        <v>4</v>
      </c>
      <c r="M36" s="26">
        <v>16</v>
      </c>
      <c r="N36" s="26">
        <v>26</v>
      </c>
      <c r="O36" s="29"/>
      <c r="P36" s="26"/>
      <c r="Q36" s="26"/>
      <c r="R36" s="30"/>
      <c r="S36" s="30"/>
      <c r="T36" s="30"/>
      <c r="U36" s="11"/>
      <c r="V36" s="31"/>
      <c r="W36" s="11"/>
      <c r="X36" s="11"/>
      <c r="Y36" s="20"/>
    </row>
    <row r="37" spans="1:25">
      <c r="A37" s="17" t="s">
        <v>39</v>
      </c>
      <c r="B37" s="10">
        <v>24</v>
      </c>
      <c r="C37" s="10">
        <v>10</v>
      </c>
      <c r="D37" s="10">
        <v>5</v>
      </c>
      <c r="E37" s="10" t="s">
        <v>59</v>
      </c>
      <c r="F37" s="10">
        <v>5</v>
      </c>
      <c r="G37" s="10">
        <v>19</v>
      </c>
      <c r="H37" s="10"/>
      <c r="I37" s="11">
        <f t="shared" si="18"/>
        <v>1</v>
      </c>
      <c r="J37" s="11">
        <f t="shared" si="19"/>
        <v>26.315789473684209</v>
      </c>
      <c r="K37" s="11"/>
      <c r="L37" s="26"/>
      <c r="M37" s="26"/>
      <c r="N37" s="26">
        <v>6</v>
      </c>
      <c r="O37" s="26"/>
      <c r="P37" s="26">
        <v>179.3</v>
      </c>
      <c r="Q37" s="26">
        <v>1077</v>
      </c>
      <c r="R37" s="26">
        <v>12</v>
      </c>
      <c r="S37" s="30">
        <v>1003</v>
      </c>
      <c r="T37" s="30">
        <v>39</v>
      </c>
      <c r="U37" s="11">
        <f t="shared" si="21"/>
        <v>25.717948717948719</v>
      </c>
      <c r="V37" s="11" t="s">
        <v>60</v>
      </c>
      <c r="W37" s="15">
        <v>5.5939765755716673</v>
      </c>
      <c r="X37" s="11">
        <v>27.615384615384617</v>
      </c>
      <c r="Y37" s="16"/>
    </row>
    <row r="38" spans="1:25">
      <c r="A38" s="17" t="s">
        <v>42</v>
      </c>
      <c r="B38" s="10">
        <v>5</v>
      </c>
      <c r="C38" s="10">
        <v>5</v>
      </c>
      <c r="D38" s="10">
        <v>4</v>
      </c>
      <c r="E38" s="10" t="s">
        <v>61</v>
      </c>
      <c r="F38" s="10">
        <v>53</v>
      </c>
      <c r="G38" s="10">
        <v>46</v>
      </c>
      <c r="H38" s="10">
        <v>5</v>
      </c>
      <c r="I38" s="11">
        <f t="shared" si="18"/>
        <v>53</v>
      </c>
      <c r="J38" s="11">
        <f t="shared" si="19"/>
        <v>115.21739130434783</v>
      </c>
      <c r="K38" s="11">
        <f t="shared" si="20"/>
        <v>9.1999999999999993</v>
      </c>
      <c r="L38" s="26"/>
      <c r="M38" s="26"/>
      <c r="N38" s="26">
        <v>3</v>
      </c>
      <c r="O38" s="29"/>
      <c r="P38" s="26">
        <v>37</v>
      </c>
      <c r="Q38" s="26">
        <v>222</v>
      </c>
      <c r="R38" s="26">
        <v>0</v>
      </c>
      <c r="S38" s="30">
        <v>202</v>
      </c>
      <c r="T38" s="30">
        <v>4</v>
      </c>
      <c r="U38" s="11">
        <f t="shared" si="21"/>
        <v>50.5</v>
      </c>
      <c r="V38" s="23" t="s">
        <v>44</v>
      </c>
      <c r="W38" s="15">
        <v>5.4594594594594597</v>
      </c>
      <c r="X38" s="11">
        <v>55.5</v>
      </c>
      <c r="Y38" s="16"/>
    </row>
    <row r="39" spans="1:25">
      <c r="A39" s="17" t="s">
        <v>45</v>
      </c>
      <c r="B39" s="25">
        <v>24</v>
      </c>
      <c r="C39" s="25">
        <v>15</v>
      </c>
      <c r="D39" s="25">
        <v>3</v>
      </c>
      <c r="E39" s="25" t="s">
        <v>62</v>
      </c>
      <c r="F39" s="25">
        <v>240</v>
      </c>
      <c r="G39" s="25">
        <v>235</v>
      </c>
      <c r="H39" s="25">
        <v>27</v>
      </c>
      <c r="I39" s="11">
        <f t="shared" si="18"/>
        <v>20</v>
      </c>
      <c r="J39" s="11">
        <f t="shared" si="19"/>
        <v>102.12765957446808</v>
      </c>
      <c r="K39" s="11">
        <f t="shared" si="20"/>
        <v>8.7037037037037042</v>
      </c>
      <c r="L39" s="26"/>
      <c r="M39" s="26" t="s">
        <v>52</v>
      </c>
      <c r="N39" s="26">
        <v>7</v>
      </c>
      <c r="O39" s="29"/>
      <c r="P39" s="26">
        <v>171.4</v>
      </c>
      <c r="Q39" s="26">
        <v>1030</v>
      </c>
      <c r="R39" s="26">
        <v>7</v>
      </c>
      <c r="S39" s="30">
        <v>1023</v>
      </c>
      <c r="T39" s="30">
        <v>18</v>
      </c>
      <c r="U39" s="11">
        <f t="shared" si="21"/>
        <v>56.833333333333336</v>
      </c>
      <c r="V39" s="11" t="s">
        <v>63</v>
      </c>
      <c r="W39" s="15">
        <v>5.9684947491248543</v>
      </c>
      <c r="X39" s="11">
        <v>57.222222222222221</v>
      </c>
      <c r="Y39" s="16"/>
    </row>
    <row r="40" spans="1:25">
      <c r="A40" s="17" t="s">
        <v>47</v>
      </c>
      <c r="B40" s="10">
        <v>12</v>
      </c>
      <c r="C40" s="10">
        <v>5</v>
      </c>
      <c r="D40" s="10">
        <v>1</v>
      </c>
      <c r="E40" s="10">
        <v>11</v>
      </c>
      <c r="F40" s="10">
        <v>17</v>
      </c>
      <c r="G40" s="10">
        <v>33</v>
      </c>
      <c r="H40" s="10">
        <v>1</v>
      </c>
      <c r="I40" s="11">
        <f t="shared" si="18"/>
        <v>4.25</v>
      </c>
      <c r="J40" s="11">
        <f t="shared" si="19"/>
        <v>51.515151515151516</v>
      </c>
      <c r="K40" s="11">
        <f t="shared" si="20"/>
        <v>33</v>
      </c>
      <c r="L40" s="26"/>
      <c r="M40" s="26"/>
      <c r="N40" s="26">
        <v>2</v>
      </c>
      <c r="O40" s="26"/>
      <c r="P40" s="26" t="s">
        <v>64</v>
      </c>
      <c r="Q40" s="26">
        <v>631</v>
      </c>
      <c r="R40" s="26">
        <v>1</v>
      </c>
      <c r="S40" s="30">
        <v>534</v>
      </c>
      <c r="T40" s="30">
        <v>10</v>
      </c>
      <c r="U40" s="11">
        <f t="shared" si="21"/>
        <v>53.4</v>
      </c>
      <c r="V40" s="11" t="s">
        <v>65</v>
      </c>
      <c r="W40" s="15">
        <v>5.0808753568030447</v>
      </c>
      <c r="X40" s="11">
        <v>63.1</v>
      </c>
      <c r="Y40" s="16"/>
    </row>
    <row r="41" spans="1:25">
      <c r="A41" s="17" t="s">
        <v>49</v>
      </c>
      <c r="B41" s="10">
        <v>24</v>
      </c>
      <c r="C41" s="10">
        <v>15</v>
      </c>
      <c r="D41" s="10">
        <v>6</v>
      </c>
      <c r="E41" s="11" t="s">
        <v>66</v>
      </c>
      <c r="F41" s="10">
        <v>106</v>
      </c>
      <c r="G41" s="10">
        <v>82</v>
      </c>
      <c r="H41" s="10">
        <v>6</v>
      </c>
      <c r="I41" s="11">
        <f t="shared" si="18"/>
        <v>11.777777777777779</v>
      </c>
      <c r="J41" s="11">
        <f t="shared" si="19"/>
        <v>129.26829268292684</v>
      </c>
      <c r="K41" s="11">
        <f t="shared" si="20"/>
        <v>13.666666666666666</v>
      </c>
      <c r="L41" s="26"/>
      <c r="M41" s="26"/>
      <c r="N41" s="26">
        <v>12</v>
      </c>
      <c r="O41" s="26"/>
      <c r="P41" s="26">
        <v>182.3</v>
      </c>
      <c r="Q41" s="26">
        <v>1095</v>
      </c>
      <c r="R41" s="26">
        <v>13</v>
      </c>
      <c r="S41" s="30">
        <v>996</v>
      </c>
      <c r="T41" s="30">
        <v>27</v>
      </c>
      <c r="U41" s="11">
        <f t="shared" si="21"/>
        <v>36.888888888888886</v>
      </c>
      <c r="V41" s="11" t="s">
        <v>67</v>
      </c>
      <c r="W41" s="15">
        <v>5.4635216675809106</v>
      </c>
      <c r="X41" s="11">
        <v>40.555555555555557</v>
      </c>
      <c r="Y41" s="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2020-04-30T23:12:10Z</dcterms:created>
  <dcterms:modified xsi:type="dcterms:W3CDTF">2020-05-01T01:06:22Z</dcterms:modified>
</cp:coreProperties>
</file>