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20" yWindow="110" windowWidth="18610" windowHeight="733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25725"/>
</workbook>
</file>

<file path=xl/calcChain.xml><?xml version="1.0" encoding="utf-8"?>
<calcChain xmlns="http://schemas.openxmlformats.org/spreadsheetml/2006/main">
  <c r="AX107" i="1"/>
  <c r="AX106"/>
  <c r="AX105"/>
  <c r="AX104"/>
  <c r="AX103"/>
  <c r="AX102"/>
  <c r="AX101"/>
  <c r="AX100"/>
  <c r="AX99"/>
  <c r="AX98"/>
  <c r="AX97"/>
  <c r="AX96"/>
  <c r="AX95"/>
  <c r="AX94"/>
  <c r="AX93"/>
  <c r="AX92"/>
  <c r="AX91"/>
  <c r="AX90"/>
  <c r="AX89"/>
  <c r="AX88"/>
  <c r="AX87"/>
  <c r="AX86"/>
  <c r="AX85"/>
  <c r="AX84"/>
  <c r="AX83"/>
  <c r="AX82"/>
  <c r="AX81"/>
  <c r="AX43"/>
  <c r="AX42"/>
  <c r="AX41"/>
  <c r="AX40"/>
  <c r="AX39"/>
  <c r="AX38"/>
  <c r="AX37"/>
  <c r="AX36"/>
  <c r="AX35"/>
  <c r="AX34"/>
  <c r="AX33"/>
  <c r="AX32"/>
  <c r="AX31"/>
  <c r="AX30"/>
  <c r="AX29"/>
  <c r="AX28"/>
  <c r="AX27"/>
  <c r="AX26"/>
  <c r="AX25"/>
  <c r="AX24"/>
  <c r="AX23"/>
  <c r="AX22"/>
  <c r="AX80"/>
  <c r="AX79"/>
  <c r="AX78"/>
  <c r="AX77"/>
  <c r="AX76"/>
  <c r="AX75"/>
  <c r="AX74"/>
  <c r="AX73"/>
  <c r="AX72"/>
  <c r="AX71"/>
  <c r="AX70"/>
  <c r="AX69"/>
  <c r="AX68"/>
  <c r="AX67"/>
  <c r="AX66"/>
  <c r="AX65"/>
  <c r="AX64"/>
  <c r="AX63"/>
  <c r="AX62"/>
  <c r="AX61"/>
  <c r="AX60"/>
  <c r="AX59"/>
  <c r="AX58"/>
  <c r="AX57"/>
  <c r="AX56"/>
  <c r="AX55"/>
  <c r="AX54"/>
  <c r="AX53"/>
  <c r="AX52"/>
  <c r="AX51"/>
  <c r="AX50"/>
  <c r="AX49"/>
  <c r="AX48"/>
  <c r="AX47"/>
  <c r="AX46"/>
  <c r="AX45"/>
  <c r="AX44"/>
  <c r="AX21"/>
  <c r="AX20"/>
  <c r="AX19"/>
  <c r="AX18"/>
  <c r="AX17"/>
  <c r="AX16"/>
  <c r="AX15"/>
  <c r="AX14"/>
  <c r="AX13"/>
  <c r="AX12"/>
  <c r="AX11"/>
  <c r="AX10"/>
  <c r="AX9"/>
  <c r="AX8"/>
  <c r="AX7"/>
  <c r="AX6"/>
  <c r="AX5"/>
  <c r="DA64"/>
  <c r="CV64"/>
  <c r="CU64"/>
  <c r="CW64" s="1"/>
  <c r="CT64"/>
  <c r="CO64"/>
  <c r="CN64"/>
  <c r="CP64" s="1"/>
  <c r="CM64"/>
  <c r="CX63"/>
  <c r="CW63"/>
  <c r="CQ63"/>
  <c r="CP63"/>
  <c r="CX62"/>
  <c r="CW62"/>
  <c r="CQ62"/>
  <c r="CP62"/>
  <c r="CX61"/>
  <c r="CW61"/>
  <c r="CQ61"/>
  <c r="CP61"/>
  <c r="DA56"/>
  <c r="CT56"/>
  <c r="CU56"/>
  <c r="CV56"/>
  <c r="CM56"/>
  <c r="CN56"/>
  <c r="CO56"/>
  <c r="CX55"/>
  <c r="CW55"/>
  <c r="CQ55"/>
  <c r="CP55"/>
  <c r="CX54"/>
  <c r="CW54"/>
  <c r="CQ54"/>
  <c r="CP54"/>
  <c r="CX53"/>
  <c r="CW53"/>
  <c r="CQ53"/>
  <c r="CP53"/>
  <c r="CX52"/>
  <c r="CW52"/>
  <c r="CQ52"/>
  <c r="CP52"/>
  <c r="CX51"/>
  <c r="CW51"/>
  <c r="CQ51"/>
  <c r="CP51"/>
  <c r="CT31"/>
  <c r="CX31" s="1"/>
  <c r="CU31"/>
  <c r="CV31"/>
  <c r="CP31"/>
  <c r="CM31"/>
  <c r="CN31"/>
  <c r="CO31"/>
  <c r="CQ56" l="1"/>
  <c r="CW31"/>
  <c r="CQ64"/>
  <c r="CW56"/>
  <c r="CX56"/>
  <c r="CQ31"/>
  <c r="CP56"/>
  <c r="CX64"/>
  <c r="CX30" l="1"/>
  <c r="CX29"/>
  <c r="CX28"/>
  <c r="CX27"/>
  <c r="CX26"/>
  <c r="CX25"/>
  <c r="CX24"/>
  <c r="CX23"/>
  <c r="CX22"/>
  <c r="CX21"/>
  <c r="CX20"/>
  <c r="CX19"/>
  <c r="CX18"/>
  <c r="CX17"/>
  <c r="CX16"/>
  <c r="CX15"/>
  <c r="CX14"/>
  <c r="CX13"/>
  <c r="CX12"/>
  <c r="CX10"/>
  <c r="CX9"/>
  <c r="CX8"/>
  <c r="CX7"/>
  <c r="CX6"/>
  <c r="CX5"/>
  <c r="CX11"/>
  <c r="CQ30"/>
  <c r="CQ29"/>
  <c r="CQ28"/>
  <c r="CQ27"/>
  <c r="CQ26"/>
  <c r="CQ25"/>
  <c r="CQ24"/>
  <c r="CQ23"/>
  <c r="CQ22"/>
  <c r="CQ21"/>
  <c r="CQ20"/>
  <c r="CQ19"/>
  <c r="CQ18"/>
  <c r="CQ17"/>
  <c r="CQ16"/>
  <c r="CQ15"/>
  <c r="CQ14"/>
  <c r="CQ13"/>
  <c r="CQ12"/>
  <c r="CQ10"/>
  <c r="CQ9"/>
  <c r="CQ8"/>
  <c r="CQ7"/>
  <c r="CQ6"/>
  <c r="CQ5"/>
  <c r="CQ11"/>
  <c r="DA7"/>
  <c r="DA6"/>
  <c r="DB30"/>
  <c r="DA30" s="1"/>
  <c r="DB29"/>
  <c r="DA29" s="1"/>
  <c r="DB28"/>
  <c r="DA28" s="1"/>
  <c r="DB27"/>
  <c r="DA27" s="1"/>
  <c r="DB26"/>
  <c r="DA26" s="1"/>
  <c r="DB25"/>
  <c r="DA25" s="1"/>
  <c r="DB24"/>
  <c r="DA24" s="1"/>
  <c r="DB23"/>
  <c r="DA23" s="1"/>
  <c r="DB22"/>
  <c r="DA22" s="1"/>
  <c r="DB21"/>
  <c r="DA21" s="1"/>
  <c r="DB20"/>
  <c r="DA20" s="1"/>
  <c r="DB19"/>
  <c r="DA19" s="1"/>
  <c r="DB18"/>
  <c r="DA18" s="1"/>
  <c r="DB17"/>
  <c r="DA17" s="1"/>
  <c r="DB16"/>
  <c r="DA16" s="1"/>
  <c r="DB15"/>
  <c r="DA15" s="1"/>
  <c r="DB14"/>
  <c r="DA14" s="1"/>
  <c r="DB13"/>
  <c r="DA13" s="1"/>
  <c r="DB12"/>
  <c r="DA12" s="1"/>
  <c r="DB11"/>
  <c r="DA11" s="1"/>
  <c r="DB10"/>
  <c r="DA10" s="1"/>
  <c r="DB9"/>
  <c r="DA9" s="1"/>
  <c r="DB8"/>
  <c r="DA8" s="1"/>
  <c r="DB7"/>
  <c r="DB6"/>
  <c r="DB5"/>
  <c r="DA5" s="1"/>
  <c r="CW30"/>
  <c r="CW29"/>
  <c r="CW28"/>
  <c r="CW27"/>
  <c r="CW26"/>
  <c r="CW25"/>
  <c r="CW24"/>
  <c r="CW23"/>
  <c r="CW22"/>
  <c r="CW21"/>
  <c r="CW20"/>
  <c r="CW19"/>
  <c r="CW18"/>
  <c r="CW17"/>
  <c r="CW16"/>
  <c r="CW15"/>
  <c r="CW14"/>
  <c r="CW13"/>
  <c r="CW12"/>
  <c r="CW11"/>
  <c r="CW10"/>
  <c r="CW9"/>
  <c r="CW8"/>
  <c r="CW7"/>
  <c r="CW6"/>
  <c r="CW5"/>
  <c r="CP30"/>
  <c r="CP29"/>
  <c r="CP28"/>
  <c r="CP27"/>
  <c r="CP26"/>
  <c r="CP25"/>
  <c r="CP24"/>
  <c r="CP23"/>
  <c r="CP22"/>
  <c r="CP21"/>
  <c r="CP20"/>
  <c r="CP19"/>
  <c r="CP18"/>
  <c r="CP17"/>
  <c r="CP16"/>
  <c r="CP15"/>
  <c r="CP14"/>
  <c r="CP13"/>
  <c r="CP12"/>
  <c r="CP11"/>
  <c r="CP10"/>
  <c r="CP9"/>
  <c r="CP8"/>
  <c r="CP7"/>
  <c r="CP6"/>
  <c r="CP5"/>
  <c r="BV71" l="1"/>
  <c r="BV70"/>
  <c r="BV69"/>
  <c r="BV68"/>
  <c r="BV67"/>
  <c r="BV66"/>
  <c r="BV65"/>
  <c r="BV64"/>
  <c r="BV63"/>
  <c r="BV62"/>
  <c r="BV61"/>
  <c r="BV60"/>
  <c r="BV59"/>
  <c r="BV58"/>
  <c r="BV57"/>
  <c r="BV56"/>
  <c r="BV55"/>
  <c r="BV54"/>
  <c r="BV53"/>
  <c r="BV52"/>
  <c r="BV51"/>
  <c r="BV50"/>
  <c r="BV49"/>
  <c r="BV48"/>
  <c r="BZ43"/>
  <c r="CA42"/>
  <c r="BZ42" s="1"/>
  <c r="CA41"/>
  <c r="BZ41" s="1"/>
  <c r="CA40"/>
  <c r="BZ40" s="1"/>
  <c r="CA39"/>
  <c r="BZ39" s="1"/>
  <c r="CA38"/>
  <c r="BZ38" s="1"/>
  <c r="CA37"/>
  <c r="BZ37" s="1"/>
  <c r="CA36"/>
  <c r="BZ36" s="1"/>
  <c r="CA35"/>
  <c r="BZ35" s="1"/>
  <c r="CA34"/>
  <c r="BZ34" s="1"/>
  <c r="CA33"/>
  <c r="BZ33" s="1"/>
  <c r="CA32"/>
  <c r="BZ32" s="1"/>
  <c r="CA31"/>
  <c r="BZ31" s="1"/>
  <c r="BZ30"/>
  <c r="CA29"/>
  <c r="BZ29" s="1"/>
  <c r="CA28"/>
  <c r="BZ28" s="1"/>
  <c r="CA27"/>
  <c r="BZ27" s="1"/>
  <c r="CA26"/>
  <c r="BZ26" s="1"/>
  <c r="CA25"/>
  <c r="BZ25" s="1"/>
  <c r="CA24"/>
  <c r="BZ24" s="1"/>
  <c r="CA23"/>
  <c r="BZ23" s="1"/>
  <c r="CA22"/>
  <c r="BZ22" s="1"/>
  <c r="CA21"/>
  <c r="BZ21" s="1"/>
  <c r="CA20"/>
  <c r="BZ20" s="1"/>
  <c r="CA19"/>
  <c r="BZ19" s="1"/>
  <c r="CA18"/>
  <c r="BZ18" s="1"/>
  <c r="CA17"/>
  <c r="BZ17" s="1"/>
  <c r="CA16"/>
  <c r="BZ16" s="1"/>
  <c r="CA15"/>
  <c r="BZ15" s="1"/>
  <c r="CA14"/>
  <c r="BZ14" s="1"/>
  <c r="CA13"/>
  <c r="BZ13" s="1"/>
  <c r="CA12"/>
  <c r="BZ12" s="1"/>
  <c r="CA11"/>
  <c r="BZ11" s="1"/>
  <c r="CA10"/>
  <c r="BZ10" s="1"/>
  <c r="CA9"/>
  <c r="BZ9" s="1"/>
  <c r="CA8"/>
  <c r="BZ8" s="1"/>
  <c r="CA7"/>
  <c r="BZ7" s="1"/>
  <c r="CA6"/>
  <c r="BZ6" s="1"/>
  <c r="CA5"/>
  <c r="BZ5" s="1"/>
  <c r="BS30"/>
  <c r="BK52"/>
  <c r="BS98"/>
  <c r="BS97"/>
  <c r="BS96"/>
  <c r="BS95"/>
  <c r="BS94"/>
  <c r="BS93"/>
  <c r="BS92"/>
  <c r="BS91"/>
  <c r="BS90"/>
  <c r="BS89"/>
  <c r="BS88"/>
  <c r="BS87"/>
  <c r="BS86"/>
  <c r="BS85"/>
  <c r="BS84"/>
  <c r="BS83"/>
  <c r="BS82"/>
  <c r="BS81"/>
  <c r="BS80"/>
  <c r="BS79"/>
  <c r="BS78"/>
  <c r="BS77"/>
  <c r="BS76"/>
  <c r="BS75"/>
  <c r="BS74"/>
  <c r="BS73"/>
  <c r="BS72"/>
  <c r="BS71"/>
  <c r="BS70"/>
  <c r="BS69"/>
  <c r="BS68"/>
  <c r="BS67"/>
  <c r="BS66"/>
  <c r="BS65"/>
  <c r="BS64"/>
  <c r="BS63"/>
  <c r="BS62"/>
  <c r="BS61"/>
  <c r="BS60"/>
  <c r="BS59"/>
  <c r="BS58"/>
  <c r="BS57"/>
  <c r="BS56"/>
  <c r="BS55"/>
  <c r="BS54"/>
  <c r="BS53"/>
  <c r="BS52"/>
  <c r="BS51"/>
  <c r="BS50"/>
  <c r="BS49"/>
  <c r="BS48"/>
  <c r="BS47"/>
  <c r="BS46"/>
  <c r="BS45"/>
  <c r="BS44"/>
  <c r="BS43"/>
  <c r="BS42"/>
  <c r="BS41"/>
  <c r="BS40"/>
  <c r="BS39"/>
  <c r="BS38"/>
  <c r="BS37"/>
  <c r="BS36"/>
  <c r="BS35"/>
  <c r="BS34"/>
  <c r="BS33"/>
  <c r="BS32"/>
  <c r="BS31"/>
  <c r="BS29"/>
  <c r="BS28"/>
  <c r="BS27"/>
  <c r="BS26"/>
  <c r="BS25"/>
  <c r="BS24"/>
  <c r="BS23"/>
  <c r="BS22"/>
  <c r="BS21"/>
  <c r="BS20"/>
  <c r="BS19"/>
  <c r="BS18"/>
  <c r="BS17"/>
  <c r="BS16"/>
  <c r="BS15"/>
  <c r="BS14"/>
  <c r="BS13"/>
  <c r="BS12"/>
  <c r="BS11"/>
  <c r="BS10"/>
  <c r="BS9"/>
  <c r="BS8"/>
  <c r="BS7"/>
  <c r="BS6"/>
  <c r="BS5"/>
  <c r="BL75"/>
  <c r="BL74"/>
  <c r="BL73"/>
  <c r="BL72"/>
  <c r="BL71"/>
  <c r="BL70"/>
  <c r="BL69"/>
  <c r="BL68"/>
  <c r="BL67"/>
  <c r="BL66"/>
  <c r="BL65"/>
  <c r="BL64"/>
  <c r="BL63"/>
  <c r="BL62"/>
  <c r="BL61"/>
  <c r="BL60"/>
  <c r="BK59"/>
  <c r="BK58"/>
  <c r="BK57"/>
  <c r="BK56"/>
  <c r="BK55"/>
  <c r="BK54"/>
  <c r="BK53"/>
  <c r="BK51"/>
  <c r="BK50"/>
  <c r="BK49"/>
  <c r="BK48"/>
  <c r="BK47"/>
  <c r="BK46"/>
  <c r="BK45"/>
  <c r="BK44"/>
  <c r="BK43"/>
  <c r="BK42"/>
  <c r="BK41"/>
  <c r="BK40"/>
  <c r="BK39"/>
  <c r="BK38"/>
  <c r="BK37"/>
  <c r="BK36"/>
  <c r="BK35"/>
  <c r="BK34"/>
  <c r="BK33"/>
  <c r="BK32"/>
  <c r="BK31"/>
  <c r="BK30"/>
  <c r="BK29"/>
  <c r="BK28"/>
  <c r="BK27"/>
  <c r="BK26"/>
  <c r="BK25"/>
  <c r="BK24"/>
  <c r="BK23"/>
  <c r="BL22"/>
  <c r="BL21"/>
  <c r="BL20"/>
  <c r="BL19"/>
  <c r="BL18"/>
  <c r="BL17"/>
  <c r="BL16"/>
  <c r="BL15"/>
  <c r="BL14"/>
  <c r="BL13"/>
  <c r="BL12"/>
  <c r="BL11"/>
  <c r="BL10"/>
  <c r="BL9"/>
  <c r="BL8"/>
  <c r="BL7"/>
  <c r="BL6"/>
  <c r="BL5"/>
</calcChain>
</file>

<file path=xl/sharedStrings.xml><?xml version="1.0" encoding="utf-8"?>
<sst xmlns="http://schemas.openxmlformats.org/spreadsheetml/2006/main" count="2209" uniqueCount="189">
  <si>
    <t xml:space="preserve">Outrights </t>
  </si>
  <si>
    <t>Year</t>
  </si>
  <si>
    <t>Centuries</t>
  </si>
  <si>
    <t>to matches</t>
  </si>
  <si>
    <t>to balls</t>
  </si>
  <si>
    <t>three day</t>
  </si>
  <si>
    <t>four day</t>
  </si>
  <si>
    <t>1907/08</t>
  </si>
  <si>
    <t>1908/09</t>
  </si>
  <si>
    <t>1909/10</t>
  </si>
  <si>
    <t>1910/11</t>
  </si>
  <si>
    <t>1911/12</t>
  </si>
  <si>
    <t>1912/13</t>
  </si>
  <si>
    <t>1913/14</t>
  </si>
  <si>
    <t>1914/15</t>
  </si>
  <si>
    <t>1918/19</t>
  </si>
  <si>
    <t>1919/20</t>
  </si>
  <si>
    <t>1920/21</t>
  </si>
  <si>
    <t>1921/22</t>
  </si>
  <si>
    <t>1922/23</t>
  </si>
  <si>
    <t>1923/24</t>
  </si>
  <si>
    <t>1924/25</t>
  </si>
  <si>
    <t>1925/26</t>
  </si>
  <si>
    <t>1926/27</t>
  </si>
  <si>
    <t>1927/28</t>
  </si>
  <si>
    <t>1928/29</t>
  </si>
  <si>
    <t>1929/30</t>
  </si>
  <si>
    <t>1930/31</t>
  </si>
  <si>
    <t>1931/32</t>
  </si>
  <si>
    <t>1932/33</t>
  </si>
  <si>
    <t>1933/34</t>
  </si>
  <si>
    <t>1934/35</t>
  </si>
  <si>
    <t>1935/36</t>
  </si>
  <si>
    <t>1936/37</t>
  </si>
  <si>
    <t>1937/38</t>
  </si>
  <si>
    <t>1938/39</t>
  </si>
  <si>
    <t>1939/40</t>
  </si>
  <si>
    <t>1945/46</t>
  </si>
  <si>
    <t>1946/47</t>
  </si>
  <si>
    <t>1947/48</t>
  </si>
  <si>
    <t>1948/49</t>
  </si>
  <si>
    <t>1949/50</t>
  </si>
  <si>
    <t>1950/51</t>
  </si>
  <si>
    <t>1951/52</t>
  </si>
  <si>
    <t>1952/53</t>
  </si>
  <si>
    <t>1953/54</t>
  </si>
  <si>
    <t>1954/55</t>
  </si>
  <si>
    <t>1955/56</t>
  </si>
  <si>
    <t>1956/57</t>
  </si>
  <si>
    <t>1957/58</t>
  </si>
  <si>
    <t>1958/59</t>
  </si>
  <si>
    <t>1959/60</t>
  </si>
  <si>
    <t>1960/61</t>
  </si>
  <si>
    <t>1961/62</t>
  </si>
  <si>
    <t>1962/63</t>
  </si>
  <si>
    <t>1963/64</t>
  </si>
  <si>
    <t>1964/65</t>
  </si>
  <si>
    <t>1965/66</t>
  </si>
  <si>
    <t>1966/67</t>
  </si>
  <si>
    <t>1967/68</t>
  </si>
  <si>
    <t>1968/69</t>
  </si>
  <si>
    <t>1969/70</t>
  </si>
  <si>
    <t>1970/71</t>
  </si>
  <si>
    <t>1971/72</t>
  </si>
  <si>
    <t>1972/73</t>
  </si>
  <si>
    <t>1973/74</t>
  </si>
  <si>
    <t>1974/75</t>
  </si>
  <si>
    <t>1975/76</t>
  </si>
  <si>
    <t>1976/77</t>
  </si>
  <si>
    <t>1977/78</t>
  </si>
  <si>
    <t>1978/79</t>
  </si>
  <si>
    <t>1979/80</t>
  </si>
  <si>
    <t>1980/81</t>
  </si>
  <si>
    <t>1981/82</t>
  </si>
  <si>
    <t>1982/83</t>
  </si>
  <si>
    <t>1983/84</t>
  </si>
  <si>
    <t>1984/85</t>
  </si>
  <si>
    <t>1985/86</t>
  </si>
  <si>
    <t>1986/87</t>
  </si>
  <si>
    <t>1987/88</t>
  </si>
  <si>
    <t>1988/89</t>
  </si>
  <si>
    <t>1989/90</t>
  </si>
  <si>
    <t>1990/91</t>
  </si>
  <si>
    <t>1991/92</t>
  </si>
  <si>
    <t>1992/93</t>
  </si>
  <si>
    <t>1993/94</t>
  </si>
  <si>
    <t>1994/95</t>
  </si>
  <si>
    <t>1995/96</t>
  </si>
  <si>
    <t>1996/97</t>
  </si>
  <si>
    <t>1997/98</t>
  </si>
  <si>
    <t>1998/99</t>
  </si>
  <si>
    <t>1999/00</t>
  </si>
  <si>
    <t>2000/01</t>
  </si>
  <si>
    <t>2001/02</t>
  </si>
  <si>
    <t>2002/03</t>
  </si>
  <si>
    <t>2003/04</t>
  </si>
  <si>
    <t>2004/05</t>
  </si>
  <si>
    <t>2005/06</t>
  </si>
  <si>
    <t>2006/07</t>
  </si>
  <si>
    <t>2007/08</t>
  </si>
  <si>
    <t>2008/09</t>
  </si>
  <si>
    <t>2009/10</t>
  </si>
  <si>
    <t>2010/11</t>
  </si>
  <si>
    <t>2011/12</t>
  </si>
  <si>
    <t>2012/13</t>
  </si>
  <si>
    <t>2013/14</t>
  </si>
  <si>
    <t>2014/15</t>
  </si>
  <si>
    <t>2015/16</t>
  </si>
  <si>
    <t>2016/17</t>
  </si>
  <si>
    <t>2017/18</t>
  </si>
  <si>
    <t>2018/19</t>
  </si>
  <si>
    <t>2019/20</t>
  </si>
  <si>
    <t>Outrights</t>
  </si>
  <si>
    <t>Runs/</t>
  </si>
  <si>
    <t>per balls</t>
  </si>
  <si>
    <t>Wickets/</t>
  </si>
  <si>
    <t>to balls bld</t>
  </si>
  <si>
    <t>runs</t>
  </si>
  <si>
    <t>to wkts</t>
  </si>
  <si>
    <t>% ratio</t>
  </si>
  <si>
    <t>to 300 scores</t>
  </si>
  <si>
    <t>% Ratio 400</t>
  </si>
  <si>
    <t>to 400 scors</t>
  </si>
  <si>
    <t xml:space="preserve">scores </t>
  </si>
  <si>
    <t>under 100</t>
  </si>
  <si>
    <t>scores</t>
  </si>
  <si>
    <t>over 300</t>
  </si>
  <si>
    <t>matches</t>
  </si>
  <si>
    <t xml:space="preserve">Scores </t>
  </si>
  <si>
    <t>over 400</t>
  </si>
  <si>
    <t xml:space="preserve">% scores </t>
  </si>
  <si>
    <t xml:space="preserve">% ratio </t>
  </si>
  <si>
    <t>declarations</t>
  </si>
  <si>
    <t>to inns</t>
  </si>
  <si>
    <t>per wkts</t>
  </si>
  <si>
    <t>maiden overs</t>
  </si>
  <si>
    <t>removed</t>
  </si>
  <si>
    <t>8 ball overs</t>
  </si>
  <si>
    <t>1968/69 to</t>
  </si>
  <si>
    <t>1937/38 to</t>
  </si>
  <si>
    <t>1943/44</t>
  </si>
  <si>
    <t>Overs</t>
  </si>
  <si>
    <t>Maiden Overs</t>
  </si>
  <si>
    <t>LBW%</t>
  </si>
  <si>
    <t>all wkt</t>
  </si>
  <si>
    <t>LBW</t>
  </si>
  <si>
    <t>Bowlers only</t>
  </si>
  <si>
    <t>2015//16</t>
  </si>
  <si>
    <t>LBW decisions</t>
  </si>
  <si>
    <t>RO%</t>
  </si>
  <si>
    <t>ro</t>
  </si>
  <si>
    <t>Run Outs</t>
  </si>
  <si>
    <t>limitation of overs on1st innings</t>
  </si>
  <si>
    <t>years</t>
  </si>
  <si>
    <t xml:space="preserve">3 day </t>
  </si>
  <si>
    <t>4 day</t>
  </si>
  <si>
    <t>ball</t>
  </si>
  <si>
    <t>overs</t>
  </si>
  <si>
    <t>3 day</t>
  </si>
  <si>
    <t>3 years</t>
  </si>
  <si>
    <t>8 ball</t>
  </si>
  <si>
    <t>17yrs 3 day</t>
  </si>
  <si>
    <t>22 yrs 4 day</t>
  </si>
  <si>
    <t>37 yrs 3 day</t>
  </si>
  <si>
    <t>27 yrs 4 day</t>
  </si>
  <si>
    <t>49 seasons</t>
  </si>
  <si>
    <t>54 seasons</t>
  </si>
  <si>
    <t>Breakdown of 6 and 8 ball overs</t>
  </si>
  <si>
    <t xml:space="preserve">     3 day and 4 day matches</t>
  </si>
  <si>
    <t>wkts</t>
  </si>
  <si>
    <t>strike rate</t>
  </si>
  <si>
    <t>spin bowlers</t>
  </si>
  <si>
    <t>Other bowlers</t>
  </si>
  <si>
    <t>balls</t>
  </si>
  <si>
    <t>runs conceded</t>
  </si>
  <si>
    <t>Spin bowlers</t>
  </si>
  <si>
    <t>average</t>
  </si>
  <si>
    <t>Comparison</t>
  </si>
  <si>
    <t>total wkts</t>
  </si>
  <si>
    <t>spin%</t>
  </si>
  <si>
    <t>runs concerned</t>
  </si>
  <si>
    <t>strike rate spin</t>
  </si>
  <si>
    <t>strike rate  others</t>
  </si>
  <si>
    <t>all wkts</t>
  </si>
  <si>
    <t>Difference</t>
  </si>
  <si>
    <t>% difference results compared to</t>
  </si>
  <si>
    <t>Over 300</t>
  </si>
  <si>
    <t>Over 400</t>
  </si>
  <si>
    <t xml:space="preserve">       scores</t>
  </si>
</sst>
</file>

<file path=xl/styles.xml><?xml version="1.0" encoding="utf-8"?>
<styleSheet xmlns="http://schemas.openxmlformats.org/spreadsheetml/2006/main">
  <fonts count="16"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rgb="FF9C6500"/>
      <name val="Arial"/>
      <family val="2"/>
    </font>
    <font>
      <b/>
      <sz val="8"/>
      <color theme="1"/>
      <name val="Arial"/>
      <family val="2"/>
    </font>
    <font>
      <b/>
      <sz val="8"/>
      <name val="Arial"/>
      <family val="2"/>
    </font>
    <font>
      <sz val="8"/>
      <color theme="1"/>
      <name val="Arial"/>
      <family val="2"/>
    </font>
    <font>
      <sz val="8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9"/>
      <name val="Arial"/>
      <family val="2"/>
    </font>
    <font>
      <sz val="9"/>
      <color theme="1"/>
      <name val="Arial"/>
      <family val="2"/>
    </font>
    <font>
      <b/>
      <sz val="9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228">
    <xf numFmtId="0" fontId="0" fillId="0" borderId="0" xfId="0"/>
    <xf numFmtId="0" fontId="3" fillId="3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4" fillId="3" borderId="0" xfId="0" applyFont="1" applyFill="1" applyBorder="1" applyAlignment="1">
      <alignment horizontal="center"/>
    </xf>
    <xf numFmtId="0" fontId="0" fillId="3" borderId="0" xfId="0" applyFill="1"/>
    <xf numFmtId="0" fontId="3" fillId="4" borderId="0" xfId="0" applyFont="1" applyFill="1" applyAlignment="1">
      <alignment horizontal="center"/>
    </xf>
    <xf numFmtId="10" fontId="3" fillId="4" borderId="0" xfId="0" applyNumberFormat="1" applyFont="1" applyFill="1" applyBorder="1" applyAlignment="1">
      <alignment horizontal="center"/>
    </xf>
    <xf numFmtId="0" fontId="5" fillId="0" borderId="1" xfId="0" applyFont="1" applyBorder="1"/>
    <xf numFmtId="0" fontId="5" fillId="3" borderId="1" xfId="0" applyFont="1" applyFill="1" applyBorder="1"/>
    <xf numFmtId="0" fontId="6" fillId="3" borderId="1" xfId="0" applyFont="1" applyFill="1" applyBorder="1" applyAlignment="1">
      <alignment horizontal="left"/>
    </xf>
    <xf numFmtId="0" fontId="6" fillId="3" borderId="1" xfId="0" applyFont="1" applyFill="1" applyBorder="1" applyAlignment="1"/>
    <xf numFmtId="0" fontId="6" fillId="0" borderId="1" xfId="0" applyFont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6" fillId="0" borderId="0" xfId="2" applyFont="1" applyFill="1"/>
    <xf numFmtId="0" fontId="6" fillId="0" borderId="1" xfId="2" applyFont="1" applyFill="1" applyBorder="1" applyAlignment="1">
      <alignment horizontal="center"/>
    </xf>
    <xf numFmtId="2" fontId="5" fillId="0" borderId="0" xfId="0" applyNumberFormat="1" applyFont="1" applyAlignment="1">
      <alignment horizontal="center"/>
    </xf>
    <xf numFmtId="0" fontId="4" fillId="0" borderId="0" xfId="0" applyFont="1" applyBorder="1" applyAlignment="1">
      <alignment horizontal="center"/>
    </xf>
    <xf numFmtId="10" fontId="5" fillId="0" borderId="0" xfId="0" applyNumberFormat="1" applyFont="1" applyAlignment="1">
      <alignment horizontal="center"/>
    </xf>
    <xf numFmtId="0" fontId="5" fillId="5" borderId="1" xfId="0" applyFont="1" applyFill="1" applyBorder="1"/>
    <xf numFmtId="10" fontId="5" fillId="5" borderId="1" xfId="0" applyNumberFormat="1" applyFont="1" applyFill="1" applyBorder="1" applyAlignment="1">
      <alignment horizontal="center"/>
    </xf>
    <xf numFmtId="0" fontId="6" fillId="3" borderId="1" xfId="0" applyFont="1" applyFill="1" applyBorder="1"/>
    <xf numFmtId="0" fontId="6" fillId="3" borderId="3" xfId="0" applyFont="1" applyFill="1" applyBorder="1"/>
    <xf numFmtId="0" fontId="6" fillId="5" borderId="1" xfId="0" applyFont="1" applyFill="1" applyBorder="1"/>
    <xf numFmtId="10" fontId="6" fillId="5" borderId="1" xfId="0" applyNumberFormat="1" applyFont="1" applyFill="1" applyBorder="1" applyAlignment="1">
      <alignment horizontal="center"/>
    </xf>
    <xf numFmtId="0" fontId="6" fillId="5" borderId="1" xfId="2" applyFont="1" applyFill="1" applyBorder="1"/>
    <xf numFmtId="10" fontId="6" fillId="5" borderId="1" xfId="2" applyNumberFormat="1" applyFont="1" applyFill="1" applyBorder="1" applyAlignment="1">
      <alignment horizontal="center"/>
    </xf>
    <xf numFmtId="10" fontId="6" fillId="0" borderId="0" xfId="0" applyNumberFormat="1" applyFont="1" applyBorder="1" applyAlignment="1">
      <alignment horizontal="center"/>
    </xf>
    <xf numFmtId="0" fontId="0" fillId="0" borderId="0" xfId="0" applyBorder="1"/>
    <xf numFmtId="10" fontId="6" fillId="3" borderId="1" xfId="0" applyNumberFormat="1" applyFont="1" applyFill="1" applyBorder="1" applyAlignment="1">
      <alignment horizontal="center"/>
    </xf>
    <xf numFmtId="10" fontId="5" fillId="3" borderId="1" xfId="0" applyNumberFormat="1" applyFont="1" applyFill="1" applyBorder="1" applyAlignment="1">
      <alignment horizontal="center"/>
    </xf>
    <xf numFmtId="10" fontId="5" fillId="3" borderId="2" xfId="0" applyNumberFormat="1" applyFont="1" applyFill="1" applyBorder="1" applyAlignment="1">
      <alignment horizontal="center"/>
    </xf>
    <xf numFmtId="10" fontId="5" fillId="3" borderId="1" xfId="0" applyNumberFormat="1" applyFont="1" applyFill="1" applyBorder="1" applyAlignment="1">
      <alignment horizontal="center" vertical="center"/>
    </xf>
    <xf numFmtId="1" fontId="5" fillId="5" borderId="1" xfId="0" applyNumberFormat="1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1" fontId="5" fillId="3" borderId="1" xfId="0" applyNumberFormat="1" applyFont="1" applyFill="1" applyBorder="1" applyAlignment="1">
      <alignment horizontal="center"/>
    </xf>
    <xf numFmtId="1" fontId="5" fillId="3" borderId="2" xfId="0" applyNumberFormat="1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10" fontId="6" fillId="0" borderId="0" xfId="0" applyNumberFormat="1" applyFont="1" applyFill="1" applyBorder="1" applyAlignment="1">
      <alignment horizontal="center"/>
    </xf>
    <xf numFmtId="2" fontId="6" fillId="3" borderId="1" xfId="0" applyNumberFormat="1" applyFont="1" applyFill="1" applyBorder="1" applyAlignment="1">
      <alignment horizontal="left"/>
    </xf>
    <xf numFmtId="1" fontId="6" fillId="3" borderId="1" xfId="0" applyNumberFormat="1" applyFont="1" applyFill="1" applyBorder="1" applyAlignment="1">
      <alignment horizontal="center"/>
    </xf>
    <xf numFmtId="10" fontId="6" fillId="0" borderId="2" xfId="0" applyNumberFormat="1" applyFont="1" applyFill="1" applyBorder="1" applyAlignment="1">
      <alignment horizontal="center"/>
    </xf>
    <xf numFmtId="2" fontId="5" fillId="0" borderId="2" xfId="0" applyNumberFormat="1" applyFont="1" applyBorder="1" applyAlignment="1">
      <alignment horizontal="left"/>
    </xf>
    <xf numFmtId="1" fontId="6" fillId="0" borderId="2" xfId="0" applyNumberFormat="1" applyFont="1" applyBorder="1" applyAlignment="1">
      <alignment horizontal="center"/>
    </xf>
    <xf numFmtId="2" fontId="5" fillId="0" borderId="0" xfId="0" applyNumberFormat="1" applyFont="1" applyBorder="1" applyAlignment="1">
      <alignment horizontal="left"/>
    </xf>
    <xf numFmtId="1" fontId="6" fillId="0" borderId="0" xfId="0" applyNumberFormat="1" applyFont="1" applyFill="1" applyBorder="1" applyAlignment="1">
      <alignment horizontal="center"/>
    </xf>
    <xf numFmtId="2" fontId="5" fillId="0" borderId="0" xfId="0" applyNumberFormat="1" applyFont="1" applyBorder="1" applyAlignment="1">
      <alignment horizontal="center"/>
    </xf>
    <xf numFmtId="2" fontId="3" fillId="3" borderId="0" xfId="0" applyNumberFormat="1" applyFont="1" applyFill="1" applyAlignment="1">
      <alignment horizontal="center"/>
    </xf>
    <xf numFmtId="2" fontId="5" fillId="5" borderId="1" xfId="0" applyNumberFormat="1" applyFont="1" applyFill="1" applyBorder="1" applyAlignment="1">
      <alignment horizontal="center"/>
    </xf>
    <xf numFmtId="2" fontId="5" fillId="3" borderId="1" xfId="0" applyNumberFormat="1" applyFont="1" applyFill="1" applyBorder="1" applyAlignment="1">
      <alignment horizontal="center"/>
    </xf>
    <xf numFmtId="0" fontId="6" fillId="3" borderId="2" xfId="0" applyFont="1" applyFill="1" applyBorder="1"/>
    <xf numFmtId="0" fontId="6" fillId="3" borderId="4" xfId="0" applyFont="1" applyFill="1" applyBorder="1"/>
    <xf numFmtId="0" fontId="3" fillId="3" borderId="0" xfId="0" applyFont="1" applyFill="1"/>
    <xf numFmtId="0" fontId="0" fillId="6" borderId="0" xfId="0" applyFill="1"/>
    <xf numFmtId="10" fontId="6" fillId="6" borderId="1" xfId="0" applyNumberFormat="1" applyFont="1" applyFill="1" applyBorder="1" applyAlignment="1">
      <alignment horizontal="center"/>
    </xf>
    <xf numFmtId="10" fontId="5" fillId="6" borderId="1" xfId="0" applyNumberFormat="1" applyFont="1" applyFill="1" applyBorder="1" applyAlignment="1">
      <alignment horizontal="center"/>
    </xf>
    <xf numFmtId="10" fontId="5" fillId="6" borderId="2" xfId="0" applyNumberFormat="1" applyFont="1" applyFill="1" applyBorder="1" applyAlignment="1">
      <alignment horizontal="center"/>
    </xf>
    <xf numFmtId="10" fontId="5" fillId="6" borderId="1" xfId="0" applyNumberFormat="1" applyFont="1" applyFill="1" applyBorder="1" applyAlignment="1">
      <alignment horizontal="center" vertical="center"/>
    </xf>
    <xf numFmtId="10" fontId="6" fillId="6" borderId="0" xfId="0" applyNumberFormat="1" applyFont="1" applyFill="1" applyBorder="1" applyAlignment="1">
      <alignment horizontal="center"/>
    </xf>
    <xf numFmtId="0" fontId="0" fillId="6" borderId="0" xfId="0" applyFill="1" applyBorder="1"/>
    <xf numFmtId="0" fontId="6" fillId="6" borderId="0" xfId="2" applyFont="1" applyFill="1"/>
    <xf numFmtId="10" fontId="6" fillId="6" borderId="2" xfId="0" applyNumberFormat="1" applyFont="1" applyFill="1" applyBorder="1" applyAlignment="1">
      <alignment horizontal="center"/>
    </xf>
    <xf numFmtId="10" fontId="3" fillId="6" borderId="0" xfId="0" applyNumberFormat="1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2" fontId="5" fillId="5" borderId="5" xfId="0" applyNumberFormat="1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2" fontId="6" fillId="5" borderId="1" xfId="2" applyNumberFormat="1" applyFont="1" applyFill="1" applyBorder="1" applyAlignment="1">
      <alignment horizontal="center"/>
    </xf>
    <xf numFmtId="0" fontId="6" fillId="0" borderId="0" xfId="0" applyFont="1" applyBorder="1"/>
    <xf numFmtId="0" fontId="6" fillId="0" borderId="0" xfId="0" applyFont="1" applyFill="1" applyBorder="1"/>
    <xf numFmtId="2" fontId="6" fillId="0" borderId="0" xfId="0" applyNumberFormat="1" applyFont="1" applyFill="1" applyBorder="1" applyAlignment="1">
      <alignment horizontal="left"/>
    </xf>
    <xf numFmtId="2" fontId="6" fillId="3" borderId="1" xfId="0" applyNumberFormat="1" applyFont="1" applyFill="1" applyBorder="1" applyAlignment="1">
      <alignment horizontal="center"/>
    </xf>
    <xf numFmtId="2" fontId="3" fillId="3" borderId="6" xfId="0" applyNumberFormat="1" applyFont="1" applyFill="1" applyBorder="1" applyAlignment="1">
      <alignment horizontal="center"/>
    </xf>
    <xf numFmtId="2" fontId="3" fillId="3" borderId="0" xfId="0" applyNumberFormat="1" applyFont="1" applyFill="1" applyBorder="1" applyAlignment="1">
      <alignment horizontal="center"/>
    </xf>
    <xf numFmtId="1" fontId="5" fillId="3" borderId="4" xfId="0" applyNumberFormat="1" applyFont="1" applyFill="1" applyBorder="1" applyAlignment="1">
      <alignment horizontal="center"/>
    </xf>
    <xf numFmtId="1" fontId="5" fillId="0" borderId="0" xfId="0" applyNumberFormat="1" applyFont="1" applyFill="1" applyBorder="1" applyAlignment="1">
      <alignment horizontal="center"/>
    </xf>
    <xf numFmtId="10" fontId="3" fillId="3" borderId="0" xfId="0" applyNumberFormat="1" applyFont="1" applyFill="1" applyBorder="1" applyAlignment="1">
      <alignment horizontal="center"/>
    </xf>
    <xf numFmtId="9" fontId="6" fillId="5" borderId="1" xfId="1" applyFont="1" applyFill="1" applyBorder="1"/>
    <xf numFmtId="9" fontId="6" fillId="5" borderId="1" xfId="1" applyFont="1" applyFill="1" applyBorder="1" applyAlignment="1">
      <alignment horizontal="center"/>
    </xf>
    <xf numFmtId="0" fontId="6" fillId="3" borderId="4" xfId="0" applyFont="1" applyFill="1" applyBorder="1" applyAlignment="1">
      <alignment horizontal="left"/>
    </xf>
    <xf numFmtId="10" fontId="5" fillId="3" borderId="4" xfId="0" applyNumberFormat="1" applyFont="1" applyFill="1" applyBorder="1" applyAlignment="1">
      <alignment horizontal="center"/>
    </xf>
    <xf numFmtId="10" fontId="5" fillId="0" borderId="0" xfId="0" applyNumberFormat="1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2" fontId="3" fillId="3" borderId="8" xfId="0" applyNumberFormat="1" applyFont="1" applyFill="1" applyBorder="1" applyAlignment="1">
      <alignment horizontal="center"/>
    </xf>
    <xf numFmtId="0" fontId="0" fillId="3" borderId="9" xfId="0" applyFill="1" applyBorder="1"/>
    <xf numFmtId="0" fontId="3" fillId="3" borderId="10" xfId="0" applyFont="1" applyFill="1" applyBorder="1" applyAlignment="1">
      <alignment horizontal="center"/>
    </xf>
    <xf numFmtId="0" fontId="0" fillId="3" borderId="11" xfId="0" applyFill="1" applyBorder="1"/>
    <xf numFmtId="0" fontId="4" fillId="3" borderId="8" xfId="0" applyFont="1" applyFill="1" applyBorder="1" applyAlignment="1">
      <alignment horizontal="center"/>
    </xf>
    <xf numFmtId="0" fontId="0" fillId="3" borderId="10" xfId="0" applyFill="1" applyBorder="1"/>
    <xf numFmtId="0" fontId="4" fillId="3" borderId="6" xfId="0" applyFont="1" applyFill="1" applyBorder="1" applyAlignment="1">
      <alignment horizontal="center"/>
    </xf>
    <xf numFmtId="0" fontId="3" fillId="3" borderId="8" xfId="0" applyFont="1" applyFill="1" applyBorder="1"/>
    <xf numFmtId="0" fontId="3" fillId="3" borderId="6" xfId="0" applyFont="1" applyFill="1" applyBorder="1"/>
    <xf numFmtId="10" fontId="3" fillId="3" borderId="8" xfId="0" applyNumberFormat="1" applyFont="1" applyFill="1" applyBorder="1" applyAlignment="1">
      <alignment horizontal="center"/>
    </xf>
    <xf numFmtId="10" fontId="3" fillId="3" borderId="6" xfId="0" applyNumberFormat="1" applyFont="1" applyFill="1" applyBorder="1" applyAlignment="1">
      <alignment horizontal="center"/>
    </xf>
    <xf numFmtId="0" fontId="3" fillId="3" borderId="7" xfId="0" applyFont="1" applyFill="1" applyBorder="1"/>
    <xf numFmtId="0" fontId="5" fillId="3" borderId="8" xfId="0" applyFont="1" applyFill="1" applyBorder="1"/>
    <xf numFmtId="0" fontId="3" fillId="3" borderId="10" xfId="0" applyFont="1" applyFill="1" applyBorder="1"/>
    <xf numFmtId="0" fontId="5" fillId="3" borderId="6" xfId="0" applyFont="1" applyFill="1" applyBorder="1"/>
    <xf numFmtId="0" fontId="0" fillId="3" borderId="8" xfId="0" applyFill="1" applyBorder="1"/>
    <xf numFmtId="0" fontId="3" fillId="3" borderId="9" xfId="0" applyFont="1" applyFill="1" applyBorder="1"/>
    <xf numFmtId="0" fontId="0" fillId="3" borderId="6" xfId="0" applyFill="1" applyBorder="1"/>
    <xf numFmtId="0" fontId="3" fillId="3" borderId="11" xfId="0" applyFont="1" applyFill="1" applyBorder="1"/>
    <xf numFmtId="2" fontId="3" fillId="3" borderId="9" xfId="0" applyNumberFormat="1" applyFont="1" applyFill="1" applyBorder="1" applyAlignment="1">
      <alignment horizontal="center"/>
    </xf>
    <xf numFmtId="2" fontId="3" fillId="3" borderId="11" xfId="0" applyNumberFormat="1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0" fontId="4" fillId="3" borderId="10" xfId="0" applyFont="1" applyFill="1" applyBorder="1" applyAlignment="1">
      <alignment horizontal="center"/>
    </xf>
    <xf numFmtId="0" fontId="0" fillId="3" borderId="7" xfId="0" applyFill="1" applyBorder="1"/>
    <xf numFmtId="10" fontId="3" fillId="3" borderId="9" xfId="0" applyNumberFormat="1" applyFont="1" applyFill="1" applyBorder="1" applyAlignment="1">
      <alignment horizontal="center"/>
    </xf>
    <xf numFmtId="10" fontId="3" fillId="3" borderId="11" xfId="0" applyNumberFormat="1" applyFont="1" applyFill="1" applyBorder="1" applyAlignment="1">
      <alignment horizontal="center"/>
    </xf>
    <xf numFmtId="0" fontId="0" fillId="3" borderId="2" xfId="0" applyFill="1" applyBorder="1"/>
    <xf numFmtId="0" fontId="0" fillId="3" borderId="4" xfId="0" applyFill="1" applyBorder="1"/>
    <xf numFmtId="10" fontId="5" fillId="0" borderId="1" xfId="0" applyNumberFormat="1" applyFont="1" applyFill="1" applyBorder="1" applyAlignment="1">
      <alignment horizontal="center"/>
    </xf>
    <xf numFmtId="0" fontId="0" fillId="0" borderId="0" xfId="0" applyFill="1" applyBorder="1"/>
    <xf numFmtId="0" fontId="0" fillId="0" borderId="0" xfId="0" applyFill="1"/>
    <xf numFmtId="0" fontId="0" fillId="4" borderId="0" xfId="0" applyFill="1"/>
    <xf numFmtId="0" fontId="3" fillId="4" borderId="7" xfId="0" applyFont="1" applyFill="1" applyBorder="1"/>
    <xf numFmtId="0" fontId="3" fillId="4" borderId="9" xfId="0" applyFont="1" applyFill="1" applyBorder="1"/>
    <xf numFmtId="0" fontId="3" fillId="4" borderId="10" xfId="0" applyFont="1" applyFill="1" applyBorder="1"/>
    <xf numFmtId="0" fontId="3" fillId="4" borderId="11" xfId="0" applyFont="1" applyFill="1" applyBorder="1"/>
    <xf numFmtId="0" fontId="4" fillId="0" borderId="0" xfId="0" applyFont="1" applyFill="1" applyBorder="1" applyAlignment="1">
      <alignment horizontal="center"/>
    </xf>
    <xf numFmtId="1" fontId="5" fillId="0" borderId="1" xfId="0" applyNumberFormat="1" applyFont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" fontId="5" fillId="0" borderId="1" xfId="0" applyNumberFormat="1" applyFont="1" applyFill="1" applyBorder="1" applyAlignment="1">
      <alignment horizontal="center"/>
    </xf>
    <xf numFmtId="0" fontId="7" fillId="3" borderId="8" xfId="0" applyFont="1" applyFill="1" applyBorder="1"/>
    <xf numFmtId="0" fontId="6" fillId="0" borderId="4" xfId="0" applyFont="1" applyBorder="1" applyAlignment="1">
      <alignment horizontal="center"/>
    </xf>
    <xf numFmtId="0" fontId="3" fillId="4" borderId="12" xfId="0" applyFont="1" applyFill="1" applyBorder="1" applyAlignment="1">
      <alignment horizontal="center"/>
    </xf>
    <xf numFmtId="0" fontId="3" fillId="4" borderId="13" xfId="0" applyFont="1" applyFill="1" applyBorder="1" applyAlignment="1">
      <alignment horizontal="center"/>
    </xf>
    <xf numFmtId="10" fontId="3" fillId="4" borderId="5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5" fillId="3" borderId="7" xfId="0" applyFont="1" applyFill="1" applyBorder="1"/>
    <xf numFmtId="0" fontId="5" fillId="3" borderId="9" xfId="0" applyFont="1" applyFill="1" applyBorder="1"/>
    <xf numFmtId="0" fontId="6" fillId="5" borderId="1" xfId="0" applyFont="1" applyFill="1" applyBorder="1" applyAlignment="1">
      <alignment horizontal="left"/>
    </xf>
    <xf numFmtId="0" fontId="3" fillId="4" borderId="14" xfId="0" applyFont="1" applyFill="1" applyBorder="1"/>
    <xf numFmtId="0" fontId="6" fillId="0" borderId="0" xfId="0" applyFont="1" applyFill="1" applyBorder="1" applyAlignment="1">
      <alignment horizontal="left"/>
    </xf>
    <xf numFmtId="0" fontId="6" fillId="0" borderId="0" xfId="0" applyFont="1" applyFill="1" applyBorder="1" applyAlignment="1"/>
    <xf numFmtId="0" fontId="5" fillId="0" borderId="0" xfId="0" applyFont="1" applyFill="1" applyBorder="1"/>
    <xf numFmtId="0" fontId="6" fillId="5" borderId="4" xfId="0" applyFont="1" applyFill="1" applyBorder="1"/>
    <xf numFmtId="10" fontId="5" fillId="0" borderId="4" xfId="0" applyNumberFormat="1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5" fillId="0" borderId="4" xfId="0" applyFont="1" applyBorder="1" applyAlignment="1">
      <alignment horizontal="center"/>
    </xf>
    <xf numFmtId="10" fontId="6" fillId="0" borderId="1" xfId="2" applyNumberFormat="1" applyFont="1" applyFill="1" applyBorder="1" applyAlignment="1">
      <alignment horizontal="center"/>
    </xf>
    <xf numFmtId="0" fontId="0" fillId="4" borderId="0" xfId="0" applyFill="1" applyBorder="1"/>
    <xf numFmtId="10" fontId="5" fillId="4" borderId="0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horizontal="left"/>
    </xf>
    <xf numFmtId="0" fontId="6" fillId="5" borderId="1" xfId="2" applyFont="1" applyFill="1" applyBorder="1" applyAlignment="1">
      <alignment horizontal="left"/>
    </xf>
    <xf numFmtId="1" fontId="6" fillId="0" borderId="1" xfId="2" applyNumberFormat="1" applyFont="1" applyFill="1" applyBorder="1" applyAlignment="1">
      <alignment horizontal="center"/>
    </xf>
    <xf numFmtId="1" fontId="5" fillId="0" borderId="4" xfId="0" applyNumberFormat="1" applyFont="1" applyFill="1" applyBorder="1" applyAlignment="1">
      <alignment horizontal="center"/>
    </xf>
    <xf numFmtId="0" fontId="4" fillId="4" borderId="7" xfId="0" applyFont="1" applyFill="1" applyBorder="1" applyAlignment="1">
      <alignment horizontal="center"/>
    </xf>
    <xf numFmtId="0" fontId="10" fillId="0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8" fillId="0" borderId="0" xfId="0" applyFont="1"/>
    <xf numFmtId="0" fontId="11" fillId="7" borderId="1" xfId="0" applyFont="1" applyFill="1" applyBorder="1"/>
    <xf numFmtId="0" fontId="12" fillId="7" borderId="1" xfId="0" applyFont="1" applyFill="1" applyBorder="1" applyAlignment="1">
      <alignment horizontal="center"/>
    </xf>
    <xf numFmtId="0" fontId="12" fillId="7" borderId="1" xfId="0" applyFont="1" applyFill="1" applyBorder="1"/>
    <xf numFmtId="0" fontId="7" fillId="7" borderId="1" xfId="0" applyFont="1" applyFill="1" applyBorder="1" applyAlignment="1">
      <alignment horizontal="center"/>
    </xf>
    <xf numFmtId="0" fontId="3" fillId="0" borderId="0" xfId="0" applyFont="1" applyFill="1"/>
    <xf numFmtId="0" fontId="0" fillId="0" borderId="0" xfId="0" applyFill="1" applyAlignment="1">
      <alignment horizontal="center"/>
    </xf>
    <xf numFmtId="0" fontId="12" fillId="0" borderId="0" xfId="0" applyFont="1" applyFill="1"/>
    <xf numFmtId="0" fontId="11" fillId="3" borderId="1" xfId="0" applyFont="1" applyFill="1" applyBorder="1"/>
    <xf numFmtId="0" fontId="12" fillId="3" borderId="1" xfId="0" applyFont="1" applyFill="1" applyBorder="1"/>
    <xf numFmtId="0" fontId="11" fillId="6" borderId="1" xfId="0" applyFont="1" applyFill="1" applyBorder="1"/>
    <xf numFmtId="0" fontId="12" fillId="6" borderId="1" xfId="0" applyFont="1" applyFill="1" applyBorder="1"/>
    <xf numFmtId="0" fontId="7" fillId="4" borderId="1" xfId="0" applyFont="1" applyFill="1" applyBorder="1" applyAlignment="1">
      <alignment horizontal="center"/>
    </xf>
    <xf numFmtId="0" fontId="5" fillId="5" borderId="4" xfId="0" applyFont="1" applyFill="1" applyBorder="1"/>
    <xf numFmtId="0" fontId="5" fillId="5" borderId="2" xfId="0" applyFont="1" applyFill="1" applyBorder="1"/>
    <xf numFmtId="9" fontId="5" fillId="5" borderId="1" xfId="1" applyFont="1" applyFill="1" applyBorder="1"/>
    <xf numFmtId="0" fontId="12" fillId="5" borderId="1" xfId="0" applyFont="1" applyFill="1" applyBorder="1"/>
    <xf numFmtId="10" fontId="5" fillId="5" borderId="4" xfId="0" applyNumberFormat="1" applyFont="1" applyFill="1" applyBorder="1" applyAlignment="1">
      <alignment horizontal="center"/>
    </xf>
    <xf numFmtId="0" fontId="6" fillId="5" borderId="2" xfId="0" applyFont="1" applyFill="1" applyBorder="1"/>
    <xf numFmtId="0" fontId="11" fillId="5" borderId="1" xfId="0" applyFont="1" applyFill="1" applyBorder="1"/>
    <xf numFmtId="9" fontId="3" fillId="0" borderId="0" xfId="1" applyFont="1" applyFill="1"/>
    <xf numFmtId="0" fontId="7" fillId="5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10" fontId="6" fillId="5" borderId="4" xfId="0" applyNumberFormat="1" applyFont="1" applyFill="1" applyBorder="1" applyAlignment="1">
      <alignment horizontal="center"/>
    </xf>
    <xf numFmtId="0" fontId="0" fillId="3" borderId="1" xfId="0" applyFill="1" applyBorder="1"/>
    <xf numFmtId="0" fontId="11" fillId="7" borderId="4" xfId="0" applyFont="1" applyFill="1" applyBorder="1"/>
    <xf numFmtId="0" fontId="12" fillId="6" borderId="1" xfId="0" applyFont="1" applyFill="1" applyBorder="1" applyAlignment="1">
      <alignment horizontal="left"/>
    </xf>
    <xf numFmtId="0" fontId="12" fillId="6" borderId="1" xfId="0" applyFont="1" applyFill="1" applyBorder="1" applyAlignment="1">
      <alignment horizontal="center"/>
    </xf>
    <xf numFmtId="0" fontId="11" fillId="6" borderId="4" xfId="0" applyFont="1" applyFill="1" applyBorder="1"/>
    <xf numFmtId="49" fontId="13" fillId="3" borderId="1" xfId="0" applyNumberFormat="1" applyFont="1" applyFill="1" applyBorder="1" applyAlignment="1">
      <alignment horizontal="center"/>
    </xf>
    <xf numFmtId="49" fontId="13" fillId="5" borderId="1" xfId="0" applyNumberFormat="1" applyFont="1" applyFill="1" applyBorder="1" applyAlignment="1">
      <alignment horizontal="center"/>
    </xf>
    <xf numFmtId="0" fontId="5" fillId="3" borderId="11" xfId="0" applyFont="1" applyFill="1" applyBorder="1"/>
    <xf numFmtId="10" fontId="3" fillId="4" borderId="1" xfId="0" applyNumberFormat="1" applyFont="1" applyFill="1" applyBorder="1" applyAlignment="1">
      <alignment horizontal="center"/>
    </xf>
    <xf numFmtId="0" fontId="5" fillId="8" borderId="1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14" fillId="0" borderId="0" xfId="0" applyFont="1"/>
    <xf numFmtId="0" fontId="3" fillId="3" borderId="8" xfId="0" applyFont="1" applyFill="1" applyBorder="1" applyAlignment="1">
      <alignment horizontal="center"/>
    </xf>
    <xf numFmtId="2" fontId="5" fillId="0" borderId="1" xfId="0" applyNumberFormat="1" applyFont="1" applyBorder="1" applyAlignment="1">
      <alignment horizontal="center"/>
    </xf>
    <xf numFmtId="3" fontId="5" fillId="0" borderId="1" xfId="0" applyNumberFormat="1" applyFont="1" applyBorder="1" applyAlignment="1">
      <alignment horizontal="center"/>
    </xf>
    <xf numFmtId="0" fontId="3" fillId="8" borderId="4" xfId="0" applyFont="1" applyFill="1" applyBorder="1" applyAlignment="1">
      <alignment horizontal="center"/>
    </xf>
    <xf numFmtId="0" fontId="7" fillId="3" borderId="8" xfId="0" applyFont="1" applyFill="1" applyBorder="1" applyAlignment="1">
      <alignment horizontal="center"/>
    </xf>
    <xf numFmtId="0" fontId="12" fillId="3" borderId="9" xfId="0" applyFont="1" applyFill="1" applyBorder="1"/>
    <xf numFmtId="0" fontId="12" fillId="0" borderId="0" xfId="0" applyFont="1"/>
    <xf numFmtId="0" fontId="12" fillId="3" borderId="7" xfId="0" applyFont="1" applyFill="1" applyBorder="1"/>
    <xf numFmtId="0" fontId="3" fillId="8" borderId="10" xfId="0" applyFont="1" applyFill="1" applyBorder="1" applyAlignment="1">
      <alignment horizontal="center"/>
    </xf>
    <xf numFmtId="0" fontId="7" fillId="0" borderId="0" xfId="0" applyFont="1" applyFill="1" applyBorder="1"/>
    <xf numFmtId="1" fontId="5" fillId="4" borderId="0" xfId="0" applyNumberFormat="1" applyFont="1" applyFill="1" applyBorder="1" applyAlignment="1">
      <alignment horizontal="center"/>
    </xf>
    <xf numFmtId="0" fontId="5" fillId="4" borderId="0" xfId="0" applyFont="1" applyFill="1" applyBorder="1" applyAlignment="1">
      <alignment horizontal="center"/>
    </xf>
    <xf numFmtId="0" fontId="3" fillId="8" borderId="0" xfId="0" applyFont="1" applyFill="1" applyBorder="1" applyAlignment="1">
      <alignment horizontal="center"/>
    </xf>
    <xf numFmtId="0" fontId="4" fillId="8" borderId="4" xfId="0" applyFont="1" applyFill="1" applyBorder="1" applyAlignment="1">
      <alignment horizontal="center"/>
    </xf>
    <xf numFmtId="0" fontId="7" fillId="3" borderId="6" xfId="0" applyFont="1" applyFill="1" applyBorder="1" applyAlignment="1">
      <alignment horizontal="center"/>
    </xf>
    <xf numFmtId="10" fontId="5" fillId="0" borderId="1" xfId="0" applyNumberFormat="1" applyFont="1" applyBorder="1" applyAlignment="1">
      <alignment horizontal="center"/>
    </xf>
    <xf numFmtId="0" fontId="15" fillId="0" borderId="0" xfId="0" applyFont="1" applyAlignment="1">
      <alignment horizontal="center"/>
    </xf>
    <xf numFmtId="0" fontId="3" fillId="8" borderId="4" xfId="0" applyFont="1" applyFill="1" applyBorder="1" applyAlignment="1">
      <alignment horizontal="left"/>
    </xf>
    <xf numFmtId="0" fontId="7" fillId="3" borderId="9" xfId="0" applyFont="1" applyFill="1" applyBorder="1"/>
    <xf numFmtId="0" fontId="7" fillId="3" borderId="11" xfId="0" applyFont="1" applyFill="1" applyBorder="1" applyAlignment="1">
      <alignment horizontal="center"/>
    </xf>
    <xf numFmtId="9" fontId="5" fillId="0" borderId="1" xfId="0" applyNumberFormat="1" applyFont="1" applyBorder="1" applyAlignment="1">
      <alignment horizontal="center"/>
    </xf>
    <xf numFmtId="0" fontId="0" fillId="3" borderId="0" xfId="0" applyFill="1" applyBorder="1"/>
    <xf numFmtId="0" fontId="3" fillId="3" borderId="0" xfId="0" applyFont="1" applyFill="1" applyBorder="1"/>
    <xf numFmtId="10" fontId="5" fillId="3" borderId="12" xfId="0" applyNumberFormat="1" applyFont="1" applyFill="1" applyBorder="1" applyAlignment="1">
      <alignment horizontal="center"/>
    </xf>
    <xf numFmtId="10" fontId="3" fillId="0" borderId="1" xfId="0" applyNumberFormat="1" applyFont="1" applyFill="1" applyBorder="1" applyAlignment="1">
      <alignment horizontal="center"/>
    </xf>
    <xf numFmtId="0" fontId="7" fillId="3" borderId="7" xfId="0" applyFont="1" applyFill="1" applyBorder="1"/>
    <xf numFmtId="0" fontId="7" fillId="3" borderId="10" xfId="0" applyFont="1" applyFill="1" applyBorder="1"/>
    <xf numFmtId="0" fontId="7" fillId="3" borderId="6" xfId="0" applyFont="1" applyFill="1" applyBorder="1"/>
    <xf numFmtId="0" fontId="7" fillId="3" borderId="11" xfId="0" applyFont="1" applyFill="1" applyBorder="1"/>
    <xf numFmtId="10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10" fontId="5" fillId="0" borderId="0" xfId="0" applyNumberFormat="1" applyFont="1" applyFill="1" applyBorder="1" applyAlignment="1">
      <alignment horizontal="center"/>
    </xf>
    <xf numFmtId="10" fontId="5" fillId="0" borderId="0" xfId="0" applyNumberFormat="1" applyFont="1" applyFill="1" applyBorder="1"/>
    <xf numFmtId="10" fontId="5" fillId="0" borderId="0" xfId="0" applyNumberFormat="1" applyFont="1" applyFill="1" applyBorder="1" applyAlignment="1">
      <alignment horizontal="center" vertical="center"/>
    </xf>
    <xf numFmtId="9" fontId="6" fillId="0" borderId="0" xfId="1" applyFont="1" applyFill="1" applyBorder="1"/>
    <xf numFmtId="10" fontId="6" fillId="0" borderId="0" xfId="2" applyNumberFormat="1" applyFont="1" applyFill="1" applyBorder="1" applyAlignment="1">
      <alignment horizontal="center"/>
    </xf>
    <xf numFmtId="0" fontId="6" fillId="0" borderId="0" xfId="2" applyFont="1" applyFill="1" applyBorder="1"/>
    <xf numFmtId="0" fontId="5" fillId="0" borderId="0" xfId="0" applyFont="1" applyFill="1" applyBorder="1" applyAlignment="1">
      <alignment horizontal="center"/>
    </xf>
  </cellXfs>
  <cellStyles count="3">
    <cellStyle name="Neutral" xfId="2" builtinId="28"/>
    <cellStyle name="Normal" xfId="0" builtinId="0"/>
    <cellStyle name="Percent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NZ"/>
  <c:chart>
    <c:title>
      <c:tx>
        <c:rich>
          <a:bodyPr/>
          <a:lstStyle/>
          <a:p>
            <a:pPr>
              <a:defRPr sz="1000">
                <a:latin typeface="Arial" pitchFamily="34" charset="0"/>
                <a:cs typeface="Arial" pitchFamily="34" charset="0"/>
              </a:defRPr>
            </a:pPr>
            <a:r>
              <a:rPr lang="en-NZ" sz="1000">
                <a:latin typeface="Arial" pitchFamily="34" charset="0"/>
                <a:cs typeface="Arial" pitchFamily="34" charset="0"/>
              </a:rPr>
              <a:t>Outright</a:t>
            </a:r>
            <a:r>
              <a:rPr lang="en-NZ" sz="1000" baseline="0">
                <a:latin typeface="Arial" pitchFamily="34" charset="0"/>
                <a:cs typeface="Arial" pitchFamily="34" charset="0"/>
              </a:rPr>
              <a:t> results as a % of matches</a:t>
            </a:r>
            <a:endParaRPr lang="en-NZ" sz="1000">
              <a:latin typeface="Arial" pitchFamily="34" charset="0"/>
              <a:cs typeface="Arial" pitchFamily="34" charset="0"/>
            </a:endParaRPr>
          </a:p>
        </c:rich>
      </c:tx>
    </c:title>
    <c:plotArea>
      <c:layout>
        <c:manualLayout>
          <c:layoutTarget val="inner"/>
          <c:xMode val="edge"/>
          <c:yMode val="edge"/>
          <c:x val="8.9104549009484238E-2"/>
          <c:y val="0.13696756452081241"/>
          <c:w val="0.87059749884205651"/>
          <c:h val="0.7685722581857316"/>
        </c:manualLayout>
      </c:layout>
      <c:lineChart>
        <c:grouping val="standard"/>
        <c:ser>
          <c:idx val="0"/>
          <c:order val="0"/>
          <c:tx>
            <c:strRef>
              <c:f>[1]Sheet1!$B$4</c:f>
              <c:strCache>
                <c:ptCount val="1"/>
                <c:pt idx="0">
                  <c:v>three day</c:v>
                </c:pt>
              </c:strCache>
            </c:strRef>
          </c:tx>
          <c:spPr>
            <a:ln w="19050"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diamond"/>
            <c:size val="2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12700">
                <a:solidFill>
                  <a:schemeClr val="tx2">
                    <a:lumMod val="60000"/>
                    <a:lumOff val="40000"/>
                  </a:schemeClr>
                </a:solidFill>
              </a:ln>
            </c:spPr>
            <c:trendlineType val="linear"/>
          </c:trendline>
          <c:cat>
            <c:strRef>
              <c:f>[1]Sheet1!$A$5:$A$110</c:f>
              <c:strCache>
                <c:ptCount val="106"/>
                <c:pt idx="0">
                  <c:v>1907/08</c:v>
                </c:pt>
                <c:pt idx="1">
                  <c:v>1908/09</c:v>
                </c:pt>
                <c:pt idx="2">
                  <c:v>1909/10</c:v>
                </c:pt>
                <c:pt idx="3">
                  <c:v>1910/11</c:v>
                </c:pt>
                <c:pt idx="4">
                  <c:v>1911/12</c:v>
                </c:pt>
                <c:pt idx="5">
                  <c:v>1912/13</c:v>
                </c:pt>
                <c:pt idx="6">
                  <c:v>1913/14</c:v>
                </c:pt>
                <c:pt idx="7">
                  <c:v>1914/15</c:v>
                </c:pt>
                <c:pt idx="8">
                  <c:v>1918/19</c:v>
                </c:pt>
                <c:pt idx="9">
                  <c:v>1919/20</c:v>
                </c:pt>
                <c:pt idx="10">
                  <c:v>1920/21</c:v>
                </c:pt>
                <c:pt idx="11">
                  <c:v>1921/22</c:v>
                </c:pt>
                <c:pt idx="12">
                  <c:v>1922/23</c:v>
                </c:pt>
                <c:pt idx="13">
                  <c:v>1923/24</c:v>
                </c:pt>
                <c:pt idx="14">
                  <c:v>1924/25</c:v>
                </c:pt>
                <c:pt idx="15">
                  <c:v>1925/26</c:v>
                </c:pt>
                <c:pt idx="16">
                  <c:v>1926/27</c:v>
                </c:pt>
                <c:pt idx="17">
                  <c:v>1927/28</c:v>
                </c:pt>
                <c:pt idx="18">
                  <c:v>1928/29</c:v>
                </c:pt>
                <c:pt idx="19">
                  <c:v>1929/30</c:v>
                </c:pt>
                <c:pt idx="20">
                  <c:v>1930/31</c:v>
                </c:pt>
                <c:pt idx="21">
                  <c:v>1931/32</c:v>
                </c:pt>
                <c:pt idx="22">
                  <c:v>1932/33</c:v>
                </c:pt>
                <c:pt idx="23">
                  <c:v>1933/34</c:v>
                </c:pt>
                <c:pt idx="24">
                  <c:v>1934/35</c:v>
                </c:pt>
                <c:pt idx="25">
                  <c:v>1935/36</c:v>
                </c:pt>
                <c:pt idx="26">
                  <c:v>1936/37</c:v>
                </c:pt>
                <c:pt idx="27">
                  <c:v>1937/38</c:v>
                </c:pt>
                <c:pt idx="28">
                  <c:v>1938/39</c:v>
                </c:pt>
                <c:pt idx="29">
                  <c:v>1939/40</c:v>
                </c:pt>
                <c:pt idx="30">
                  <c:v>1945/46</c:v>
                </c:pt>
                <c:pt idx="31">
                  <c:v>1946/47</c:v>
                </c:pt>
                <c:pt idx="32">
                  <c:v>1947/48</c:v>
                </c:pt>
                <c:pt idx="33">
                  <c:v>1948/49</c:v>
                </c:pt>
                <c:pt idx="34">
                  <c:v>1949/50</c:v>
                </c:pt>
                <c:pt idx="35">
                  <c:v>1950/51</c:v>
                </c:pt>
                <c:pt idx="36">
                  <c:v>1951/52</c:v>
                </c:pt>
                <c:pt idx="37">
                  <c:v>1952/53</c:v>
                </c:pt>
                <c:pt idx="38">
                  <c:v>1950/51</c:v>
                </c:pt>
                <c:pt idx="39">
                  <c:v>1951/52</c:v>
                </c:pt>
                <c:pt idx="40">
                  <c:v>1952/53</c:v>
                </c:pt>
                <c:pt idx="41">
                  <c:v>1953/54</c:v>
                </c:pt>
                <c:pt idx="42">
                  <c:v>1954/55</c:v>
                </c:pt>
                <c:pt idx="43">
                  <c:v>1955/56</c:v>
                </c:pt>
                <c:pt idx="44">
                  <c:v>1956/57</c:v>
                </c:pt>
                <c:pt idx="45">
                  <c:v>1957/58</c:v>
                </c:pt>
                <c:pt idx="46">
                  <c:v>1958/59</c:v>
                </c:pt>
                <c:pt idx="47">
                  <c:v>1959/60</c:v>
                </c:pt>
                <c:pt idx="48">
                  <c:v>1960/61</c:v>
                </c:pt>
                <c:pt idx="49">
                  <c:v>1961/62</c:v>
                </c:pt>
                <c:pt idx="50">
                  <c:v>1962/63</c:v>
                </c:pt>
                <c:pt idx="51">
                  <c:v>1963/64</c:v>
                </c:pt>
                <c:pt idx="52">
                  <c:v>1964/65</c:v>
                </c:pt>
                <c:pt idx="53">
                  <c:v>1965/66</c:v>
                </c:pt>
                <c:pt idx="54">
                  <c:v>1966/67</c:v>
                </c:pt>
                <c:pt idx="55">
                  <c:v>1967/68</c:v>
                </c:pt>
                <c:pt idx="56">
                  <c:v>1968/69</c:v>
                </c:pt>
                <c:pt idx="57">
                  <c:v>1969/70</c:v>
                </c:pt>
                <c:pt idx="58">
                  <c:v>1970/71</c:v>
                </c:pt>
                <c:pt idx="59">
                  <c:v>1971/72</c:v>
                </c:pt>
                <c:pt idx="60">
                  <c:v>1972/73</c:v>
                </c:pt>
                <c:pt idx="61">
                  <c:v>1973/74</c:v>
                </c:pt>
                <c:pt idx="62">
                  <c:v>1974/75</c:v>
                </c:pt>
                <c:pt idx="63">
                  <c:v>1975/76</c:v>
                </c:pt>
                <c:pt idx="64">
                  <c:v>1976/77</c:v>
                </c:pt>
                <c:pt idx="65">
                  <c:v>1977/78</c:v>
                </c:pt>
                <c:pt idx="66">
                  <c:v>1978/79</c:v>
                </c:pt>
                <c:pt idx="67">
                  <c:v>1979/80</c:v>
                </c:pt>
                <c:pt idx="68">
                  <c:v>1980/81</c:v>
                </c:pt>
                <c:pt idx="69">
                  <c:v>1981/82</c:v>
                </c:pt>
                <c:pt idx="70">
                  <c:v>1982/83</c:v>
                </c:pt>
                <c:pt idx="71">
                  <c:v>1983/84</c:v>
                </c:pt>
                <c:pt idx="72">
                  <c:v>1984/85</c:v>
                </c:pt>
                <c:pt idx="73">
                  <c:v>1985/86</c:v>
                </c:pt>
                <c:pt idx="74">
                  <c:v>1986/87</c:v>
                </c:pt>
                <c:pt idx="75">
                  <c:v>1987/88</c:v>
                </c:pt>
                <c:pt idx="76">
                  <c:v>1988/89</c:v>
                </c:pt>
                <c:pt idx="77">
                  <c:v>1989/90</c:v>
                </c:pt>
                <c:pt idx="78">
                  <c:v>1990/91</c:v>
                </c:pt>
                <c:pt idx="79">
                  <c:v>1991/92</c:v>
                </c:pt>
                <c:pt idx="80">
                  <c:v>1992/93</c:v>
                </c:pt>
                <c:pt idx="81">
                  <c:v>1993/94</c:v>
                </c:pt>
                <c:pt idx="82">
                  <c:v>1994/95</c:v>
                </c:pt>
                <c:pt idx="83">
                  <c:v>1995/96</c:v>
                </c:pt>
                <c:pt idx="84">
                  <c:v>1996/97</c:v>
                </c:pt>
                <c:pt idx="85">
                  <c:v>1997/98</c:v>
                </c:pt>
                <c:pt idx="86">
                  <c:v>1998/99</c:v>
                </c:pt>
                <c:pt idx="87">
                  <c:v>1999/00</c:v>
                </c:pt>
                <c:pt idx="88">
                  <c:v>2000/01</c:v>
                </c:pt>
                <c:pt idx="89">
                  <c:v>2001/02</c:v>
                </c:pt>
                <c:pt idx="90">
                  <c:v>2002/03</c:v>
                </c:pt>
                <c:pt idx="91">
                  <c:v>2003/04</c:v>
                </c:pt>
                <c:pt idx="92">
                  <c:v>2004/05</c:v>
                </c:pt>
                <c:pt idx="93">
                  <c:v>2005/06</c:v>
                </c:pt>
                <c:pt idx="94">
                  <c:v>2006/07</c:v>
                </c:pt>
                <c:pt idx="95">
                  <c:v>2007/08</c:v>
                </c:pt>
                <c:pt idx="96">
                  <c:v>2008/09</c:v>
                </c:pt>
                <c:pt idx="97">
                  <c:v>2009/10</c:v>
                </c:pt>
                <c:pt idx="98">
                  <c:v>2010/11</c:v>
                </c:pt>
                <c:pt idx="99">
                  <c:v>2011/12</c:v>
                </c:pt>
                <c:pt idx="100">
                  <c:v>2012/13</c:v>
                </c:pt>
                <c:pt idx="101">
                  <c:v>2013/14</c:v>
                </c:pt>
                <c:pt idx="102">
                  <c:v>2014/15</c:v>
                </c:pt>
                <c:pt idx="103">
                  <c:v>2015/16</c:v>
                </c:pt>
                <c:pt idx="104">
                  <c:v>2016/17</c:v>
                </c:pt>
                <c:pt idx="105">
                  <c:v>2017/18</c:v>
                </c:pt>
              </c:strCache>
            </c:strRef>
          </c:cat>
          <c:val>
            <c:numRef>
              <c:f>[1]Sheet1!$B$5:$B$110</c:f>
              <c:numCache>
                <c:formatCode>General</c:formatCode>
                <c:ptCount val="106"/>
                <c:pt idx="0">
                  <c:v>1</c:v>
                </c:pt>
                <c:pt idx="1">
                  <c:v>0.5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0.83330000000000004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0.33329999999999999</c:v>
                </c:pt>
                <c:pt idx="19">
                  <c:v>0.66659999999999997</c:v>
                </c:pt>
                <c:pt idx="20">
                  <c:v>1</c:v>
                </c:pt>
                <c:pt idx="21">
                  <c:v>0.83330000000000004</c:v>
                </c:pt>
                <c:pt idx="22">
                  <c:v>0.66659999999999997</c:v>
                </c:pt>
                <c:pt idx="23">
                  <c:v>0.83330000000000004</c:v>
                </c:pt>
                <c:pt idx="24">
                  <c:v>0.66659999999999997</c:v>
                </c:pt>
                <c:pt idx="25">
                  <c:v>0.66659999999999997</c:v>
                </c:pt>
                <c:pt idx="26">
                  <c:v>0.5</c:v>
                </c:pt>
                <c:pt idx="27">
                  <c:v>0.83330000000000004</c:v>
                </c:pt>
                <c:pt idx="28">
                  <c:v>0.83330000000000004</c:v>
                </c:pt>
                <c:pt idx="29">
                  <c:v>0.66659999999999997</c:v>
                </c:pt>
                <c:pt idx="42">
                  <c:v>0.7</c:v>
                </c:pt>
                <c:pt idx="43">
                  <c:v>0.9</c:v>
                </c:pt>
                <c:pt idx="44">
                  <c:v>0.6</c:v>
                </c:pt>
                <c:pt idx="45">
                  <c:v>0.66600000000000004</c:v>
                </c:pt>
                <c:pt idx="46">
                  <c:v>0.66600000000000004</c:v>
                </c:pt>
                <c:pt idx="47">
                  <c:v>0.66600000000000004</c:v>
                </c:pt>
                <c:pt idx="48">
                  <c:v>0.73</c:v>
                </c:pt>
                <c:pt idx="49">
                  <c:v>0.86599999999999999</c:v>
                </c:pt>
                <c:pt idx="50">
                  <c:v>0.6</c:v>
                </c:pt>
                <c:pt idx="51">
                  <c:v>0.66600000000000004</c:v>
                </c:pt>
                <c:pt idx="52">
                  <c:v>0.6</c:v>
                </c:pt>
                <c:pt idx="53">
                  <c:v>0.46600000000000003</c:v>
                </c:pt>
                <c:pt idx="54">
                  <c:v>0.6</c:v>
                </c:pt>
                <c:pt idx="55">
                  <c:v>0.66600000000000004</c:v>
                </c:pt>
                <c:pt idx="56">
                  <c:v>0.53300000000000003</c:v>
                </c:pt>
                <c:pt idx="57">
                  <c:v>0.2</c:v>
                </c:pt>
                <c:pt idx="58">
                  <c:v>0.66600000000000004</c:v>
                </c:pt>
                <c:pt idx="59">
                  <c:v>0.73</c:v>
                </c:pt>
                <c:pt idx="60">
                  <c:v>0.73</c:v>
                </c:pt>
                <c:pt idx="61">
                  <c:v>0.66600000000000004</c:v>
                </c:pt>
                <c:pt idx="62">
                  <c:v>0.53300000000000003</c:v>
                </c:pt>
                <c:pt idx="63">
                  <c:v>0.36299999999999999</c:v>
                </c:pt>
                <c:pt idx="64">
                  <c:v>0.47599999999999998</c:v>
                </c:pt>
                <c:pt idx="65">
                  <c:v>0.54500000000000004</c:v>
                </c:pt>
                <c:pt idx="66">
                  <c:v>0.61899999999999999</c:v>
                </c:pt>
                <c:pt idx="67">
                  <c:v>0.56999999999999995</c:v>
                </c:pt>
                <c:pt idx="68">
                  <c:v>0.66600000000000004</c:v>
                </c:pt>
                <c:pt idx="69">
                  <c:v>0.71399999999999997</c:v>
                </c:pt>
                <c:pt idx="70">
                  <c:v>0.625</c:v>
                </c:pt>
                <c:pt idx="71">
                  <c:v>0.54200000000000004</c:v>
                </c:pt>
                <c:pt idx="72">
                  <c:v>0.41699999999999998</c:v>
                </c:pt>
                <c:pt idx="73">
                  <c:v>0.625</c:v>
                </c:pt>
                <c:pt idx="74">
                  <c:v>0.625</c:v>
                </c:pt>
                <c:pt idx="75">
                  <c:v>0.58299999999999996</c:v>
                </c:pt>
                <c:pt idx="76">
                  <c:v>0.58299999999999996</c:v>
                </c:pt>
                <c:pt idx="77">
                  <c:v>0.5</c:v>
                </c:pt>
                <c:pt idx="78">
                  <c:v>0.53300000000000003</c:v>
                </c:pt>
              </c:numCache>
            </c:numRef>
          </c:val>
        </c:ser>
        <c:marker val="1"/>
        <c:axId val="100725120"/>
        <c:axId val="100726656"/>
      </c:lineChart>
      <c:lineChart>
        <c:grouping val="standard"/>
        <c:ser>
          <c:idx val="1"/>
          <c:order val="1"/>
          <c:tx>
            <c:strRef>
              <c:f>[1]Sheet1!$C$4</c:f>
              <c:strCache>
                <c:ptCount val="1"/>
                <c:pt idx="0">
                  <c:v>four day</c:v>
                </c:pt>
              </c:strCache>
            </c:strRef>
          </c:tx>
          <c:spPr>
            <a:ln w="19050">
              <a:solidFill>
                <a:prstClr val="black">
                  <a:alpha val="68000"/>
                </a:prstClr>
              </a:solidFill>
            </a:ln>
          </c:spPr>
          <c:marker>
            <c:symbol val="diamond"/>
            <c:size val="2"/>
            <c:spPr>
              <a:solidFill>
                <a:sysClr val="windowText" lastClr="000000"/>
              </a:solidFill>
              <a:ln>
                <a:solidFill>
                  <a:srgbClr val="FF0000"/>
                </a:solidFill>
              </a:ln>
            </c:spPr>
          </c:marker>
          <c:trendline>
            <c:spPr>
              <a:ln w="12700">
                <a:solidFill>
                  <a:schemeClr val="tx1"/>
                </a:solidFill>
              </a:ln>
            </c:spPr>
            <c:trendlineType val="linear"/>
          </c:trendline>
          <c:cat>
            <c:strRef>
              <c:f>[1]Sheet1!$A$5:$A$110</c:f>
              <c:strCache>
                <c:ptCount val="106"/>
                <c:pt idx="0">
                  <c:v>1907/08</c:v>
                </c:pt>
                <c:pt idx="1">
                  <c:v>1908/09</c:v>
                </c:pt>
                <c:pt idx="2">
                  <c:v>1909/10</c:v>
                </c:pt>
                <c:pt idx="3">
                  <c:v>1910/11</c:v>
                </c:pt>
                <c:pt idx="4">
                  <c:v>1911/12</c:v>
                </c:pt>
                <c:pt idx="5">
                  <c:v>1912/13</c:v>
                </c:pt>
                <c:pt idx="6">
                  <c:v>1913/14</c:v>
                </c:pt>
                <c:pt idx="7">
                  <c:v>1914/15</c:v>
                </c:pt>
                <c:pt idx="8">
                  <c:v>1918/19</c:v>
                </c:pt>
                <c:pt idx="9">
                  <c:v>1919/20</c:v>
                </c:pt>
                <c:pt idx="10">
                  <c:v>1920/21</c:v>
                </c:pt>
                <c:pt idx="11">
                  <c:v>1921/22</c:v>
                </c:pt>
                <c:pt idx="12">
                  <c:v>1922/23</c:v>
                </c:pt>
                <c:pt idx="13">
                  <c:v>1923/24</c:v>
                </c:pt>
                <c:pt idx="14">
                  <c:v>1924/25</c:v>
                </c:pt>
                <c:pt idx="15">
                  <c:v>1925/26</c:v>
                </c:pt>
                <c:pt idx="16">
                  <c:v>1926/27</c:v>
                </c:pt>
                <c:pt idx="17">
                  <c:v>1927/28</c:v>
                </c:pt>
                <c:pt idx="18">
                  <c:v>1928/29</c:v>
                </c:pt>
                <c:pt idx="19">
                  <c:v>1929/30</c:v>
                </c:pt>
                <c:pt idx="20">
                  <c:v>1930/31</c:v>
                </c:pt>
                <c:pt idx="21">
                  <c:v>1931/32</c:v>
                </c:pt>
                <c:pt idx="22">
                  <c:v>1932/33</c:v>
                </c:pt>
                <c:pt idx="23">
                  <c:v>1933/34</c:v>
                </c:pt>
                <c:pt idx="24">
                  <c:v>1934/35</c:v>
                </c:pt>
                <c:pt idx="25">
                  <c:v>1935/36</c:v>
                </c:pt>
                <c:pt idx="26">
                  <c:v>1936/37</c:v>
                </c:pt>
                <c:pt idx="27">
                  <c:v>1937/38</c:v>
                </c:pt>
                <c:pt idx="28">
                  <c:v>1938/39</c:v>
                </c:pt>
                <c:pt idx="29">
                  <c:v>1939/40</c:v>
                </c:pt>
                <c:pt idx="30">
                  <c:v>1945/46</c:v>
                </c:pt>
                <c:pt idx="31">
                  <c:v>1946/47</c:v>
                </c:pt>
                <c:pt idx="32">
                  <c:v>1947/48</c:v>
                </c:pt>
                <c:pt idx="33">
                  <c:v>1948/49</c:v>
                </c:pt>
                <c:pt idx="34">
                  <c:v>1949/50</c:v>
                </c:pt>
                <c:pt idx="35">
                  <c:v>1950/51</c:v>
                </c:pt>
                <c:pt idx="36">
                  <c:v>1951/52</c:v>
                </c:pt>
                <c:pt idx="37">
                  <c:v>1952/53</c:v>
                </c:pt>
                <c:pt idx="38">
                  <c:v>1950/51</c:v>
                </c:pt>
                <c:pt idx="39">
                  <c:v>1951/52</c:v>
                </c:pt>
                <c:pt idx="40">
                  <c:v>1952/53</c:v>
                </c:pt>
                <c:pt idx="41">
                  <c:v>1953/54</c:v>
                </c:pt>
                <c:pt idx="42">
                  <c:v>1954/55</c:v>
                </c:pt>
                <c:pt idx="43">
                  <c:v>1955/56</c:v>
                </c:pt>
                <c:pt idx="44">
                  <c:v>1956/57</c:v>
                </c:pt>
                <c:pt idx="45">
                  <c:v>1957/58</c:v>
                </c:pt>
                <c:pt idx="46">
                  <c:v>1958/59</c:v>
                </c:pt>
                <c:pt idx="47">
                  <c:v>1959/60</c:v>
                </c:pt>
                <c:pt idx="48">
                  <c:v>1960/61</c:v>
                </c:pt>
                <c:pt idx="49">
                  <c:v>1961/62</c:v>
                </c:pt>
                <c:pt idx="50">
                  <c:v>1962/63</c:v>
                </c:pt>
                <c:pt idx="51">
                  <c:v>1963/64</c:v>
                </c:pt>
                <c:pt idx="52">
                  <c:v>1964/65</c:v>
                </c:pt>
                <c:pt idx="53">
                  <c:v>1965/66</c:v>
                </c:pt>
                <c:pt idx="54">
                  <c:v>1966/67</c:v>
                </c:pt>
                <c:pt idx="55">
                  <c:v>1967/68</c:v>
                </c:pt>
                <c:pt idx="56">
                  <c:v>1968/69</c:v>
                </c:pt>
                <c:pt idx="57">
                  <c:v>1969/70</c:v>
                </c:pt>
                <c:pt idx="58">
                  <c:v>1970/71</c:v>
                </c:pt>
                <c:pt idx="59">
                  <c:v>1971/72</c:v>
                </c:pt>
                <c:pt idx="60">
                  <c:v>1972/73</c:v>
                </c:pt>
                <c:pt idx="61">
                  <c:v>1973/74</c:v>
                </c:pt>
                <c:pt idx="62">
                  <c:v>1974/75</c:v>
                </c:pt>
                <c:pt idx="63">
                  <c:v>1975/76</c:v>
                </c:pt>
                <c:pt idx="64">
                  <c:v>1976/77</c:v>
                </c:pt>
                <c:pt idx="65">
                  <c:v>1977/78</c:v>
                </c:pt>
                <c:pt idx="66">
                  <c:v>1978/79</c:v>
                </c:pt>
                <c:pt idx="67">
                  <c:v>1979/80</c:v>
                </c:pt>
                <c:pt idx="68">
                  <c:v>1980/81</c:v>
                </c:pt>
                <c:pt idx="69">
                  <c:v>1981/82</c:v>
                </c:pt>
                <c:pt idx="70">
                  <c:v>1982/83</c:v>
                </c:pt>
                <c:pt idx="71">
                  <c:v>1983/84</c:v>
                </c:pt>
                <c:pt idx="72">
                  <c:v>1984/85</c:v>
                </c:pt>
                <c:pt idx="73">
                  <c:v>1985/86</c:v>
                </c:pt>
                <c:pt idx="74">
                  <c:v>1986/87</c:v>
                </c:pt>
                <c:pt idx="75">
                  <c:v>1987/88</c:v>
                </c:pt>
                <c:pt idx="76">
                  <c:v>1988/89</c:v>
                </c:pt>
                <c:pt idx="77">
                  <c:v>1989/90</c:v>
                </c:pt>
                <c:pt idx="78">
                  <c:v>1990/91</c:v>
                </c:pt>
                <c:pt idx="79">
                  <c:v>1991/92</c:v>
                </c:pt>
                <c:pt idx="80">
                  <c:v>1992/93</c:v>
                </c:pt>
                <c:pt idx="81">
                  <c:v>1993/94</c:v>
                </c:pt>
                <c:pt idx="82">
                  <c:v>1994/95</c:v>
                </c:pt>
                <c:pt idx="83">
                  <c:v>1995/96</c:v>
                </c:pt>
                <c:pt idx="84">
                  <c:v>1996/97</c:v>
                </c:pt>
                <c:pt idx="85">
                  <c:v>1997/98</c:v>
                </c:pt>
                <c:pt idx="86">
                  <c:v>1998/99</c:v>
                </c:pt>
                <c:pt idx="87">
                  <c:v>1999/00</c:v>
                </c:pt>
                <c:pt idx="88">
                  <c:v>2000/01</c:v>
                </c:pt>
                <c:pt idx="89">
                  <c:v>2001/02</c:v>
                </c:pt>
                <c:pt idx="90">
                  <c:v>2002/03</c:v>
                </c:pt>
                <c:pt idx="91">
                  <c:v>2003/04</c:v>
                </c:pt>
                <c:pt idx="92">
                  <c:v>2004/05</c:v>
                </c:pt>
                <c:pt idx="93">
                  <c:v>2005/06</c:v>
                </c:pt>
                <c:pt idx="94">
                  <c:v>2006/07</c:v>
                </c:pt>
                <c:pt idx="95">
                  <c:v>2007/08</c:v>
                </c:pt>
                <c:pt idx="96">
                  <c:v>2008/09</c:v>
                </c:pt>
                <c:pt idx="97">
                  <c:v>2009/10</c:v>
                </c:pt>
                <c:pt idx="98">
                  <c:v>2010/11</c:v>
                </c:pt>
                <c:pt idx="99">
                  <c:v>2011/12</c:v>
                </c:pt>
                <c:pt idx="100">
                  <c:v>2012/13</c:v>
                </c:pt>
                <c:pt idx="101">
                  <c:v>2013/14</c:v>
                </c:pt>
                <c:pt idx="102">
                  <c:v>2014/15</c:v>
                </c:pt>
                <c:pt idx="103">
                  <c:v>2015/16</c:v>
                </c:pt>
                <c:pt idx="104">
                  <c:v>2016/17</c:v>
                </c:pt>
                <c:pt idx="105">
                  <c:v>2017/18</c:v>
                </c:pt>
              </c:strCache>
            </c:strRef>
          </c:cat>
          <c:val>
            <c:numRef>
              <c:f>[1]Sheet1!$C$5:$C$110</c:f>
              <c:numCache>
                <c:formatCode>General</c:formatCode>
                <c:ptCount val="106"/>
                <c:pt idx="30">
                  <c:v>0.66600000000000004</c:v>
                </c:pt>
                <c:pt idx="31">
                  <c:v>0.66600000000000004</c:v>
                </c:pt>
                <c:pt idx="32">
                  <c:v>0.33300000000000002</c:v>
                </c:pt>
                <c:pt idx="33">
                  <c:v>0.5</c:v>
                </c:pt>
                <c:pt idx="34">
                  <c:v>0.66600000000000004</c:v>
                </c:pt>
                <c:pt idx="38">
                  <c:v>0.8</c:v>
                </c:pt>
                <c:pt idx="39">
                  <c:v>0.8</c:v>
                </c:pt>
                <c:pt idx="40">
                  <c:v>0.7</c:v>
                </c:pt>
                <c:pt idx="41">
                  <c:v>0.8</c:v>
                </c:pt>
                <c:pt idx="79">
                  <c:v>0.5</c:v>
                </c:pt>
                <c:pt idx="80">
                  <c:v>0.36</c:v>
                </c:pt>
                <c:pt idx="81">
                  <c:v>0.72199999999999998</c:v>
                </c:pt>
                <c:pt idx="82">
                  <c:v>0.77200000000000002</c:v>
                </c:pt>
                <c:pt idx="83">
                  <c:v>0.8125</c:v>
                </c:pt>
                <c:pt idx="84">
                  <c:v>0.84</c:v>
                </c:pt>
                <c:pt idx="85">
                  <c:v>0.9375</c:v>
                </c:pt>
                <c:pt idx="86">
                  <c:v>0.625</c:v>
                </c:pt>
                <c:pt idx="87">
                  <c:v>0.8125</c:v>
                </c:pt>
                <c:pt idx="88">
                  <c:v>0.56659999999999999</c:v>
                </c:pt>
                <c:pt idx="89">
                  <c:v>0.76659999999999995</c:v>
                </c:pt>
                <c:pt idx="90">
                  <c:v>0.63300000000000001</c:v>
                </c:pt>
                <c:pt idx="91">
                  <c:v>0.36</c:v>
                </c:pt>
                <c:pt idx="92">
                  <c:v>0.76</c:v>
                </c:pt>
                <c:pt idx="93">
                  <c:v>0.56000000000000005</c:v>
                </c:pt>
                <c:pt idx="94">
                  <c:v>0.52</c:v>
                </c:pt>
                <c:pt idx="95">
                  <c:v>0.52</c:v>
                </c:pt>
                <c:pt idx="96">
                  <c:v>0.52</c:v>
                </c:pt>
                <c:pt idx="97">
                  <c:v>0.73329999999999995</c:v>
                </c:pt>
                <c:pt idx="98">
                  <c:v>0.58620000000000005</c:v>
                </c:pt>
                <c:pt idx="99">
                  <c:v>0.58620000000000005</c:v>
                </c:pt>
                <c:pt idx="100">
                  <c:v>0.76659999999999995</c:v>
                </c:pt>
                <c:pt idx="101">
                  <c:v>0.5333</c:v>
                </c:pt>
                <c:pt idx="102">
                  <c:v>0.83330000000000004</c:v>
                </c:pt>
                <c:pt idx="103">
                  <c:v>0.7</c:v>
                </c:pt>
                <c:pt idx="104">
                  <c:v>0.55169999999999997</c:v>
                </c:pt>
                <c:pt idx="105">
                  <c:v>0.76659999999999995</c:v>
                </c:pt>
              </c:numCache>
            </c:numRef>
          </c:val>
        </c:ser>
        <c:marker val="1"/>
        <c:axId val="99501184"/>
        <c:axId val="100728192"/>
      </c:lineChart>
      <c:catAx>
        <c:axId val="100725120"/>
        <c:scaling>
          <c:orientation val="minMax"/>
        </c:scaling>
        <c:axPos val="b"/>
        <c:tickLblPos val="nextTo"/>
        <c:txPr>
          <a:bodyPr/>
          <a:lstStyle/>
          <a:p>
            <a:pPr>
              <a:defRPr sz="800" baseline="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100726656"/>
        <c:crosses val="autoZero"/>
        <c:auto val="1"/>
        <c:lblAlgn val="ctr"/>
        <c:lblOffset val="100"/>
        <c:tickLblSkip val="10"/>
        <c:tickMarkSkip val="10"/>
      </c:catAx>
      <c:valAx>
        <c:axId val="100726656"/>
        <c:scaling>
          <c:orientation val="minMax"/>
          <c:max val="1"/>
          <c:min val="0.1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sz="800" baseline="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100725120"/>
        <c:crosses val="autoZero"/>
        <c:crossBetween val="between"/>
      </c:valAx>
      <c:valAx>
        <c:axId val="100728192"/>
        <c:scaling>
          <c:orientation val="minMax"/>
        </c:scaling>
        <c:delete val="1"/>
        <c:axPos val="r"/>
        <c:numFmt formatCode="General" sourceLinked="1"/>
        <c:tickLblPos val="none"/>
        <c:crossAx val="99501184"/>
        <c:crosses val="max"/>
        <c:crossBetween val="between"/>
      </c:valAx>
      <c:catAx>
        <c:axId val="99501184"/>
        <c:scaling>
          <c:orientation val="minMax"/>
        </c:scaling>
        <c:delete val="1"/>
        <c:axPos val="b"/>
        <c:tickLblPos val="none"/>
        <c:crossAx val="100728192"/>
        <c:crosses val="autoZero"/>
        <c:auto val="1"/>
        <c:lblAlgn val="ctr"/>
        <c:lblOffset val="100"/>
      </c:catAx>
      <c:spPr>
        <a:ln w="9525">
          <a:solidFill>
            <a:sysClr val="windowText" lastClr="000000"/>
          </a:solidFill>
        </a:ln>
      </c:spPr>
    </c:plotArea>
    <c:plotVisOnly val="1"/>
  </c:chart>
  <c:printSettings>
    <c:headerFooter/>
    <c:pageMargins b="0.75000000000000611" l="0.70000000000000062" r="0.70000000000000062" t="0.75000000000000611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NZ"/>
  <c:chart>
    <c:title>
      <c:tx>
        <c:rich>
          <a:bodyPr/>
          <a:lstStyle/>
          <a:p>
            <a:pPr>
              <a:defRPr/>
            </a:pPr>
            <a:r>
              <a:rPr lang="en-NZ" sz="1000">
                <a:latin typeface="Arial" pitchFamily="34" charset="0"/>
                <a:cs typeface="Arial" pitchFamily="34" charset="0"/>
              </a:rPr>
              <a:t>Strike</a:t>
            </a:r>
            <a:r>
              <a:rPr lang="en-NZ" sz="1000" baseline="0">
                <a:latin typeface="Arial" pitchFamily="34" charset="0"/>
                <a:cs typeface="Arial" pitchFamily="34" charset="0"/>
              </a:rPr>
              <a:t> rate compared spin bowlers</a:t>
            </a:r>
            <a:endParaRPr lang="en-NZ" sz="1000">
              <a:latin typeface="Arial" pitchFamily="34" charset="0"/>
              <a:cs typeface="Arial" pitchFamily="34" charset="0"/>
            </a:endParaRPr>
          </a:p>
        </c:rich>
      </c:tx>
      <c:layout>
        <c:manualLayout>
          <c:xMode val="edge"/>
          <c:yMode val="edge"/>
          <c:x val="0.31470129766180771"/>
          <c:y val="4.2056074766355117E-2"/>
        </c:manualLayout>
      </c:layout>
    </c:title>
    <c:plotArea>
      <c:layout>
        <c:manualLayout>
          <c:layoutTarget val="inner"/>
          <c:xMode val="edge"/>
          <c:yMode val="edge"/>
          <c:x val="8.5516813574923245E-2"/>
          <c:y val="0.17337626021046434"/>
          <c:w val="0.78621176800168058"/>
          <c:h val="0.7531823533740527"/>
        </c:manualLayout>
      </c:layout>
      <c:lineChart>
        <c:grouping val="standard"/>
        <c:ser>
          <c:idx val="0"/>
          <c:order val="0"/>
          <c:tx>
            <c:strRef>
              <c:f>Sheet1!$DE$4</c:f>
              <c:strCache>
                <c:ptCount val="1"/>
                <c:pt idx="0">
                  <c:v>strike rate spin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marker>
            <c:symbol val="diamond"/>
            <c:size val="3"/>
            <c:spPr>
              <a:solidFill>
                <a:srgbClr val="FF0000"/>
              </a:solidFill>
              <a:ln>
                <a:noFill/>
              </a:ln>
            </c:spPr>
          </c:marker>
          <c:trendline>
            <c:spPr>
              <a:ln w="12700">
                <a:solidFill>
                  <a:sysClr val="windowText" lastClr="000000"/>
                </a:solidFill>
              </a:ln>
            </c:spPr>
            <c:trendlineType val="linear"/>
          </c:trendline>
          <c:cat>
            <c:strRef>
              <c:f>Sheet1!$DD$5:$DD$30</c:f>
              <c:strCache>
                <c:ptCount val="26"/>
                <c:pt idx="0">
                  <c:v>1992/93</c:v>
                </c:pt>
                <c:pt idx="1">
                  <c:v>1993/94</c:v>
                </c:pt>
                <c:pt idx="2">
                  <c:v>1994/95</c:v>
                </c:pt>
                <c:pt idx="3">
                  <c:v>1995/96</c:v>
                </c:pt>
                <c:pt idx="4">
                  <c:v>1996/97</c:v>
                </c:pt>
                <c:pt idx="5">
                  <c:v>1997/98</c:v>
                </c:pt>
                <c:pt idx="6">
                  <c:v>1998/99</c:v>
                </c:pt>
                <c:pt idx="7">
                  <c:v>1999/00</c:v>
                </c:pt>
                <c:pt idx="8">
                  <c:v>2000/01</c:v>
                </c:pt>
                <c:pt idx="9">
                  <c:v>2001/02</c:v>
                </c:pt>
                <c:pt idx="10">
                  <c:v>2002/03</c:v>
                </c:pt>
                <c:pt idx="11">
                  <c:v>2003/04</c:v>
                </c:pt>
                <c:pt idx="12">
                  <c:v>2004/05</c:v>
                </c:pt>
                <c:pt idx="13">
                  <c:v>2005/06</c:v>
                </c:pt>
                <c:pt idx="14">
                  <c:v>2006/07</c:v>
                </c:pt>
                <c:pt idx="15">
                  <c:v>2007/08</c:v>
                </c:pt>
                <c:pt idx="16">
                  <c:v>2008/09</c:v>
                </c:pt>
                <c:pt idx="17">
                  <c:v>2009/10</c:v>
                </c:pt>
                <c:pt idx="18">
                  <c:v>2010/11</c:v>
                </c:pt>
                <c:pt idx="19">
                  <c:v>2011/12</c:v>
                </c:pt>
                <c:pt idx="20">
                  <c:v>2012/13</c:v>
                </c:pt>
                <c:pt idx="21">
                  <c:v>2013/14</c:v>
                </c:pt>
                <c:pt idx="22">
                  <c:v>2014/15</c:v>
                </c:pt>
                <c:pt idx="23">
                  <c:v>2015//16</c:v>
                </c:pt>
                <c:pt idx="24">
                  <c:v>2016/17</c:v>
                </c:pt>
                <c:pt idx="25">
                  <c:v>2017/18</c:v>
                </c:pt>
              </c:strCache>
            </c:strRef>
          </c:cat>
          <c:val>
            <c:numRef>
              <c:f>Sheet1!$DE$5:$DE$30</c:f>
              <c:numCache>
                <c:formatCode>0.00</c:formatCode>
                <c:ptCount val="26"/>
                <c:pt idx="0">
                  <c:v>69.283018867924525</c:v>
                </c:pt>
                <c:pt idx="1">
                  <c:v>70.58</c:v>
                </c:pt>
                <c:pt idx="2">
                  <c:v>79.653465346534659</c:v>
                </c:pt>
                <c:pt idx="3">
                  <c:v>75.464788732394368</c:v>
                </c:pt>
                <c:pt idx="4">
                  <c:v>69.575342465753423</c:v>
                </c:pt>
                <c:pt idx="5">
                  <c:v>53.272727272727273</c:v>
                </c:pt>
                <c:pt idx="6">
                  <c:v>84.022222222222226</c:v>
                </c:pt>
                <c:pt idx="7">
                  <c:v>60.198473282442748</c:v>
                </c:pt>
                <c:pt idx="8">
                  <c:v>91.615384615384613</c:v>
                </c:pt>
                <c:pt idx="9">
                  <c:v>74.278571428571425</c:v>
                </c:pt>
                <c:pt idx="10">
                  <c:v>96.555555555555557</c:v>
                </c:pt>
                <c:pt idx="11">
                  <c:v>71.41379310344827</c:v>
                </c:pt>
                <c:pt idx="12">
                  <c:v>62.233333333333334</c:v>
                </c:pt>
                <c:pt idx="13">
                  <c:v>83.013698630136986</c:v>
                </c:pt>
                <c:pt idx="14">
                  <c:v>95.91935483870968</c:v>
                </c:pt>
                <c:pt idx="15">
                  <c:v>68.781609195402297</c:v>
                </c:pt>
                <c:pt idx="16">
                  <c:v>81.595890410958901</c:v>
                </c:pt>
                <c:pt idx="17">
                  <c:v>82.779411764705884</c:v>
                </c:pt>
                <c:pt idx="18">
                  <c:v>73.3515625</c:v>
                </c:pt>
                <c:pt idx="19">
                  <c:v>65.762376237623769</c:v>
                </c:pt>
                <c:pt idx="20">
                  <c:v>77.105960264900659</c:v>
                </c:pt>
                <c:pt idx="21">
                  <c:v>74.505882352941171</c:v>
                </c:pt>
                <c:pt idx="22">
                  <c:v>67.625766871165638</c:v>
                </c:pt>
                <c:pt idx="23">
                  <c:v>53.480198019801982</c:v>
                </c:pt>
                <c:pt idx="24">
                  <c:v>58.507109004739334</c:v>
                </c:pt>
                <c:pt idx="25">
                  <c:v>54.738888888888887</c:v>
                </c:pt>
              </c:numCache>
            </c:numRef>
          </c:val>
        </c:ser>
        <c:ser>
          <c:idx val="1"/>
          <c:order val="1"/>
          <c:tx>
            <c:strRef>
              <c:f>Sheet1!$DF$4</c:f>
              <c:strCache>
                <c:ptCount val="1"/>
                <c:pt idx="0">
                  <c:v>strike rate  others</c:v>
                </c:pt>
              </c:strCache>
            </c:strRef>
          </c:tx>
          <c:spPr>
            <a:ln w="22225">
              <a:solidFill>
                <a:srgbClr val="1F497D">
                  <a:lumMod val="60000"/>
                  <a:lumOff val="40000"/>
                </a:srgbClr>
              </a:solidFill>
            </a:ln>
          </c:spPr>
          <c:marker>
            <c:symbol val="diamond"/>
            <c:size val="3"/>
            <c:spPr>
              <a:solidFill>
                <a:schemeClr val="tx1"/>
              </a:solidFill>
              <a:ln>
                <a:noFill/>
              </a:ln>
            </c:spPr>
          </c:marker>
          <c:trendline>
            <c:spPr>
              <a:ln w="12700">
                <a:solidFill>
                  <a:schemeClr val="tx2">
                    <a:lumMod val="60000"/>
                    <a:lumOff val="40000"/>
                  </a:schemeClr>
                </a:solidFill>
              </a:ln>
            </c:spPr>
            <c:trendlineType val="linear"/>
          </c:trendline>
          <c:cat>
            <c:strRef>
              <c:f>Sheet1!$DD$5:$DD$30</c:f>
              <c:strCache>
                <c:ptCount val="26"/>
                <c:pt idx="0">
                  <c:v>1992/93</c:v>
                </c:pt>
                <c:pt idx="1">
                  <c:v>1993/94</c:v>
                </c:pt>
                <c:pt idx="2">
                  <c:v>1994/95</c:v>
                </c:pt>
                <c:pt idx="3">
                  <c:v>1995/96</c:v>
                </c:pt>
                <c:pt idx="4">
                  <c:v>1996/97</c:v>
                </c:pt>
                <c:pt idx="5">
                  <c:v>1997/98</c:v>
                </c:pt>
                <c:pt idx="6">
                  <c:v>1998/99</c:v>
                </c:pt>
                <c:pt idx="7">
                  <c:v>1999/00</c:v>
                </c:pt>
                <c:pt idx="8">
                  <c:v>2000/01</c:v>
                </c:pt>
                <c:pt idx="9">
                  <c:v>2001/02</c:v>
                </c:pt>
                <c:pt idx="10">
                  <c:v>2002/03</c:v>
                </c:pt>
                <c:pt idx="11">
                  <c:v>2003/04</c:v>
                </c:pt>
                <c:pt idx="12">
                  <c:v>2004/05</c:v>
                </c:pt>
                <c:pt idx="13">
                  <c:v>2005/06</c:v>
                </c:pt>
                <c:pt idx="14">
                  <c:v>2006/07</c:v>
                </c:pt>
                <c:pt idx="15">
                  <c:v>2007/08</c:v>
                </c:pt>
                <c:pt idx="16">
                  <c:v>2008/09</c:v>
                </c:pt>
                <c:pt idx="17">
                  <c:v>2009/10</c:v>
                </c:pt>
                <c:pt idx="18">
                  <c:v>2010/11</c:v>
                </c:pt>
                <c:pt idx="19">
                  <c:v>2011/12</c:v>
                </c:pt>
                <c:pt idx="20">
                  <c:v>2012/13</c:v>
                </c:pt>
                <c:pt idx="21">
                  <c:v>2013/14</c:v>
                </c:pt>
                <c:pt idx="22">
                  <c:v>2014/15</c:v>
                </c:pt>
                <c:pt idx="23">
                  <c:v>2015//16</c:v>
                </c:pt>
                <c:pt idx="24">
                  <c:v>2016/17</c:v>
                </c:pt>
                <c:pt idx="25">
                  <c:v>2017/18</c:v>
                </c:pt>
              </c:strCache>
            </c:strRef>
          </c:cat>
          <c:val>
            <c:numRef>
              <c:f>Sheet1!$DF$5:$DF$30</c:f>
              <c:numCache>
                <c:formatCode>0.00</c:formatCode>
                <c:ptCount val="26"/>
                <c:pt idx="0">
                  <c:v>52.873443983402488</c:v>
                </c:pt>
                <c:pt idx="1">
                  <c:v>48.082352941176474</c:v>
                </c:pt>
                <c:pt idx="2">
                  <c:v>50.353403141361255</c:v>
                </c:pt>
                <c:pt idx="3">
                  <c:v>54.321874999999999</c:v>
                </c:pt>
                <c:pt idx="4">
                  <c:v>47.731182795698928</c:v>
                </c:pt>
                <c:pt idx="5">
                  <c:v>49.770270270270274</c:v>
                </c:pt>
                <c:pt idx="6">
                  <c:v>44.54054054054054</c:v>
                </c:pt>
                <c:pt idx="7">
                  <c:v>53.373076923076923</c:v>
                </c:pt>
                <c:pt idx="8">
                  <c:v>57.514705882352942</c:v>
                </c:pt>
                <c:pt idx="9">
                  <c:v>50.30236220472441</c:v>
                </c:pt>
                <c:pt idx="10">
                  <c:v>58.782608695652172</c:v>
                </c:pt>
                <c:pt idx="11">
                  <c:v>54.959919839679358</c:v>
                </c:pt>
                <c:pt idx="12">
                  <c:v>53.84</c:v>
                </c:pt>
                <c:pt idx="13">
                  <c:v>56.519626168224299</c:v>
                </c:pt>
                <c:pt idx="14">
                  <c:v>61.405660377358494</c:v>
                </c:pt>
                <c:pt idx="15">
                  <c:v>57.112866817155755</c:v>
                </c:pt>
                <c:pt idx="16">
                  <c:v>59.071960297766751</c:v>
                </c:pt>
                <c:pt idx="17">
                  <c:v>55.278557114228455</c:v>
                </c:pt>
                <c:pt idx="18">
                  <c:v>51.947589098532497</c:v>
                </c:pt>
                <c:pt idx="19">
                  <c:v>52.392638036809814</c:v>
                </c:pt>
                <c:pt idx="20">
                  <c:v>50.274706867671689</c:v>
                </c:pt>
                <c:pt idx="21">
                  <c:v>57.56275303643725</c:v>
                </c:pt>
                <c:pt idx="22">
                  <c:v>55.878980891719742</c:v>
                </c:pt>
                <c:pt idx="23">
                  <c:v>55.455652173913045</c:v>
                </c:pt>
                <c:pt idx="24">
                  <c:v>54.477894736842103</c:v>
                </c:pt>
                <c:pt idx="25">
                  <c:v>45.407643312101911</c:v>
                </c:pt>
              </c:numCache>
            </c:numRef>
          </c:val>
        </c:ser>
        <c:marker val="1"/>
        <c:axId val="116262016"/>
        <c:axId val="116263552"/>
      </c:lineChart>
      <c:catAx>
        <c:axId val="116262016"/>
        <c:scaling>
          <c:orientation val="minMax"/>
        </c:scaling>
        <c:axPos val="b"/>
        <c:tickLblPos val="nextTo"/>
        <c:txPr>
          <a:bodyPr/>
          <a:lstStyle/>
          <a:p>
            <a:pPr>
              <a:defRPr sz="800" baseline="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116263552"/>
        <c:crosses val="autoZero"/>
        <c:auto val="1"/>
        <c:lblAlgn val="ctr"/>
        <c:lblOffset val="100"/>
        <c:tickLblSkip val="3"/>
        <c:tickMarkSkip val="3"/>
      </c:catAx>
      <c:valAx>
        <c:axId val="116263552"/>
        <c:scaling>
          <c:orientation val="minMax"/>
          <c:max val="100"/>
          <c:min val="30"/>
        </c:scaling>
        <c:axPos val="l"/>
        <c:majorGridlines/>
        <c:numFmt formatCode="0.00" sourceLinked="1"/>
        <c:tickLblPos val="nextTo"/>
        <c:txPr>
          <a:bodyPr/>
          <a:lstStyle/>
          <a:p>
            <a:pPr>
              <a:defRPr sz="800" baseline="0">
                <a:latin typeface="Arial" pitchFamily="34" charset="0"/>
              </a:defRPr>
            </a:pPr>
            <a:endParaRPr lang="en-US"/>
          </a:p>
        </c:txPr>
        <c:crossAx val="116262016"/>
        <c:crosses val="autoZero"/>
        <c:crossBetween val="between"/>
      </c:valAx>
      <c:spPr>
        <a:ln w="12700">
          <a:solidFill>
            <a:schemeClr val="tx1"/>
          </a:solidFill>
        </a:ln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85627690121962197"/>
          <c:y val="0.17542313636029153"/>
          <c:w val="0.12847532241443141"/>
          <c:h val="0.5510228861579215"/>
        </c:manualLayout>
      </c:layout>
      <c:txPr>
        <a:bodyPr/>
        <a:lstStyle/>
        <a:p>
          <a:pPr>
            <a:defRPr sz="700" baseline="0"/>
          </a:pPr>
          <a:endParaRPr lang="en-US"/>
        </a:p>
      </c:txPr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NZ"/>
  <c:chart>
    <c:title>
      <c:tx>
        <c:rich>
          <a:bodyPr/>
          <a:lstStyle/>
          <a:p>
            <a:pPr>
              <a:defRPr/>
            </a:pPr>
            <a:r>
              <a:rPr lang="en-NZ" sz="1000">
                <a:latin typeface="Arial" pitchFamily="34" charset="0"/>
                <a:cs typeface="Arial" pitchFamily="34" charset="0"/>
              </a:rPr>
              <a:t>Declarations</a:t>
            </a:r>
            <a:r>
              <a:rPr lang="en-NZ" sz="1000" baseline="0">
                <a:latin typeface="Arial" pitchFamily="34" charset="0"/>
                <a:cs typeface="Arial" pitchFamily="34" charset="0"/>
              </a:rPr>
              <a:t> as a percentage of innings</a:t>
            </a:r>
            <a:endParaRPr lang="en-NZ" sz="1000">
              <a:latin typeface="Arial" pitchFamily="34" charset="0"/>
              <a:cs typeface="Arial" pitchFamily="34" charset="0"/>
            </a:endParaRPr>
          </a:p>
        </c:rich>
      </c:tx>
      <c:layout>
        <c:manualLayout>
          <c:xMode val="edge"/>
          <c:yMode val="edge"/>
          <c:x val="0.2835893214859489"/>
          <c:y val="2.7713625866050841E-2"/>
        </c:manualLayout>
      </c:layout>
    </c:title>
    <c:plotArea>
      <c:layout>
        <c:manualLayout>
          <c:layoutTarget val="inner"/>
          <c:xMode val="edge"/>
          <c:yMode val="edge"/>
          <c:x val="0.13028878002340391"/>
          <c:y val="0.11594697314105977"/>
          <c:w val="0.8221593050239"/>
          <c:h val="0.78926478878361628"/>
        </c:manualLayout>
      </c:layout>
      <c:lineChart>
        <c:grouping val="standard"/>
        <c:ser>
          <c:idx val="0"/>
          <c:order val="0"/>
          <c:spPr>
            <a:ln w="19050"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none"/>
          </c:marker>
          <c:cat>
            <c:strRef>
              <c:f>Sheet1!$AZ$5:$AZ$107</c:f>
              <c:strCache>
                <c:ptCount val="103"/>
                <c:pt idx="0">
                  <c:v>1907/08</c:v>
                </c:pt>
                <c:pt idx="1">
                  <c:v>1908/09</c:v>
                </c:pt>
                <c:pt idx="2">
                  <c:v>1909/10</c:v>
                </c:pt>
                <c:pt idx="3">
                  <c:v>1910/11</c:v>
                </c:pt>
                <c:pt idx="4">
                  <c:v>1911/12</c:v>
                </c:pt>
                <c:pt idx="5">
                  <c:v>1912/13</c:v>
                </c:pt>
                <c:pt idx="6">
                  <c:v>1913/14</c:v>
                </c:pt>
                <c:pt idx="7">
                  <c:v>1914/15</c:v>
                </c:pt>
                <c:pt idx="8">
                  <c:v>1918/19</c:v>
                </c:pt>
                <c:pt idx="9">
                  <c:v>1919/20</c:v>
                </c:pt>
                <c:pt idx="10">
                  <c:v>1920/21</c:v>
                </c:pt>
                <c:pt idx="11">
                  <c:v>1921/22</c:v>
                </c:pt>
                <c:pt idx="12">
                  <c:v>1922/23</c:v>
                </c:pt>
                <c:pt idx="13">
                  <c:v>1923/24</c:v>
                </c:pt>
                <c:pt idx="14">
                  <c:v>1924/25</c:v>
                </c:pt>
                <c:pt idx="15">
                  <c:v>1925/26</c:v>
                </c:pt>
                <c:pt idx="16">
                  <c:v>1926/27</c:v>
                </c:pt>
                <c:pt idx="17">
                  <c:v>1927/28</c:v>
                </c:pt>
                <c:pt idx="18">
                  <c:v>1928/29</c:v>
                </c:pt>
                <c:pt idx="19">
                  <c:v>1929/30</c:v>
                </c:pt>
                <c:pt idx="20">
                  <c:v>1930/31</c:v>
                </c:pt>
                <c:pt idx="21">
                  <c:v>1931/32</c:v>
                </c:pt>
                <c:pt idx="22">
                  <c:v>1932/33</c:v>
                </c:pt>
                <c:pt idx="23">
                  <c:v>1933/34</c:v>
                </c:pt>
                <c:pt idx="24">
                  <c:v>1934/35</c:v>
                </c:pt>
                <c:pt idx="25">
                  <c:v>1935/36</c:v>
                </c:pt>
                <c:pt idx="26">
                  <c:v>1936/37</c:v>
                </c:pt>
                <c:pt idx="27">
                  <c:v>1937/38</c:v>
                </c:pt>
                <c:pt idx="28">
                  <c:v>1938/39</c:v>
                </c:pt>
                <c:pt idx="29">
                  <c:v>1939/40</c:v>
                </c:pt>
                <c:pt idx="30">
                  <c:v>1945/46</c:v>
                </c:pt>
                <c:pt idx="31">
                  <c:v>1946/47</c:v>
                </c:pt>
                <c:pt idx="32">
                  <c:v>1947/48</c:v>
                </c:pt>
                <c:pt idx="33">
                  <c:v>1948/49</c:v>
                </c:pt>
                <c:pt idx="34">
                  <c:v>1949/50</c:v>
                </c:pt>
                <c:pt idx="35">
                  <c:v>1950/51</c:v>
                </c:pt>
                <c:pt idx="36">
                  <c:v>1951/52</c:v>
                </c:pt>
                <c:pt idx="37">
                  <c:v>1952/53</c:v>
                </c:pt>
                <c:pt idx="38">
                  <c:v>1953/54</c:v>
                </c:pt>
                <c:pt idx="39">
                  <c:v>1954/55</c:v>
                </c:pt>
                <c:pt idx="40">
                  <c:v>1955/56</c:v>
                </c:pt>
                <c:pt idx="41">
                  <c:v>1956/57</c:v>
                </c:pt>
                <c:pt idx="42">
                  <c:v>1957/58</c:v>
                </c:pt>
                <c:pt idx="43">
                  <c:v>1958/59</c:v>
                </c:pt>
                <c:pt idx="44">
                  <c:v>1959/60</c:v>
                </c:pt>
                <c:pt idx="45">
                  <c:v>1960/61</c:v>
                </c:pt>
                <c:pt idx="46">
                  <c:v>1961/62</c:v>
                </c:pt>
                <c:pt idx="47">
                  <c:v>1962/63</c:v>
                </c:pt>
                <c:pt idx="48">
                  <c:v>1963/64</c:v>
                </c:pt>
                <c:pt idx="49">
                  <c:v>1964/65</c:v>
                </c:pt>
                <c:pt idx="50">
                  <c:v>1965/66</c:v>
                </c:pt>
                <c:pt idx="51">
                  <c:v>1966/67</c:v>
                </c:pt>
                <c:pt idx="52">
                  <c:v>1967/68</c:v>
                </c:pt>
                <c:pt idx="53">
                  <c:v>1968/69</c:v>
                </c:pt>
                <c:pt idx="54">
                  <c:v>1969/70</c:v>
                </c:pt>
                <c:pt idx="55">
                  <c:v>1970/71</c:v>
                </c:pt>
                <c:pt idx="56">
                  <c:v>1971/72</c:v>
                </c:pt>
                <c:pt idx="57">
                  <c:v>1972/73</c:v>
                </c:pt>
                <c:pt idx="58">
                  <c:v>1973/74</c:v>
                </c:pt>
                <c:pt idx="59">
                  <c:v>1974/75</c:v>
                </c:pt>
                <c:pt idx="60">
                  <c:v>1975/76</c:v>
                </c:pt>
                <c:pt idx="61">
                  <c:v>1976/77</c:v>
                </c:pt>
                <c:pt idx="62">
                  <c:v>1977/78</c:v>
                </c:pt>
                <c:pt idx="63">
                  <c:v>1978/79</c:v>
                </c:pt>
                <c:pt idx="64">
                  <c:v>1979/80</c:v>
                </c:pt>
                <c:pt idx="65">
                  <c:v>1980/81</c:v>
                </c:pt>
                <c:pt idx="66">
                  <c:v>1981/82</c:v>
                </c:pt>
                <c:pt idx="67">
                  <c:v>1982/83</c:v>
                </c:pt>
                <c:pt idx="68">
                  <c:v>1983/84</c:v>
                </c:pt>
                <c:pt idx="69">
                  <c:v>1984/85</c:v>
                </c:pt>
                <c:pt idx="70">
                  <c:v>1985/86</c:v>
                </c:pt>
                <c:pt idx="71">
                  <c:v>1986/87</c:v>
                </c:pt>
                <c:pt idx="72">
                  <c:v>1987/88</c:v>
                </c:pt>
                <c:pt idx="73">
                  <c:v>1988/89</c:v>
                </c:pt>
                <c:pt idx="74">
                  <c:v>1989/90</c:v>
                </c:pt>
                <c:pt idx="75">
                  <c:v>1990/91</c:v>
                </c:pt>
                <c:pt idx="76">
                  <c:v>1991/92</c:v>
                </c:pt>
                <c:pt idx="77">
                  <c:v>1992/93</c:v>
                </c:pt>
                <c:pt idx="78">
                  <c:v>1993/94</c:v>
                </c:pt>
                <c:pt idx="79">
                  <c:v>1994/95</c:v>
                </c:pt>
                <c:pt idx="80">
                  <c:v>1995/96</c:v>
                </c:pt>
                <c:pt idx="81">
                  <c:v>1996/97</c:v>
                </c:pt>
                <c:pt idx="82">
                  <c:v>1997/98</c:v>
                </c:pt>
                <c:pt idx="83">
                  <c:v>1998/99</c:v>
                </c:pt>
                <c:pt idx="84">
                  <c:v>1999/00</c:v>
                </c:pt>
                <c:pt idx="85">
                  <c:v>2000/01</c:v>
                </c:pt>
                <c:pt idx="86">
                  <c:v>2001/02</c:v>
                </c:pt>
                <c:pt idx="87">
                  <c:v>2002/03</c:v>
                </c:pt>
                <c:pt idx="88">
                  <c:v>2003/04</c:v>
                </c:pt>
                <c:pt idx="89">
                  <c:v>2004/05</c:v>
                </c:pt>
                <c:pt idx="90">
                  <c:v>2005/06</c:v>
                </c:pt>
                <c:pt idx="91">
                  <c:v>2006/07</c:v>
                </c:pt>
                <c:pt idx="92">
                  <c:v>2007/08</c:v>
                </c:pt>
                <c:pt idx="93">
                  <c:v>2008/09</c:v>
                </c:pt>
                <c:pt idx="94">
                  <c:v>2009/10</c:v>
                </c:pt>
                <c:pt idx="95">
                  <c:v>2010/11</c:v>
                </c:pt>
                <c:pt idx="96">
                  <c:v>2011/12</c:v>
                </c:pt>
                <c:pt idx="97">
                  <c:v>2012/13</c:v>
                </c:pt>
                <c:pt idx="98">
                  <c:v>2013/14</c:v>
                </c:pt>
                <c:pt idx="99">
                  <c:v>2014/15</c:v>
                </c:pt>
                <c:pt idx="100">
                  <c:v>2015/16</c:v>
                </c:pt>
                <c:pt idx="101">
                  <c:v>2016/17</c:v>
                </c:pt>
                <c:pt idx="102">
                  <c:v>2017/18</c:v>
                </c:pt>
              </c:strCache>
            </c:strRef>
          </c:cat>
          <c:val>
            <c:numRef>
              <c:f>Sheet1!$BA$5:$BA$107</c:f>
              <c:numCache>
                <c:formatCode>0.00%</c:formatCode>
                <c:ptCount val="1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39">
                  <c:v>0.10526315789473684</c:v>
                </c:pt>
                <c:pt idx="40">
                  <c:v>2.7027027027027029E-2</c:v>
                </c:pt>
                <c:pt idx="41">
                  <c:v>8.3333333333333329E-2</c:v>
                </c:pt>
                <c:pt idx="42">
                  <c:v>0.28301886792452829</c:v>
                </c:pt>
                <c:pt idx="43">
                  <c:v>0.10344827586206896</c:v>
                </c:pt>
                <c:pt idx="44">
                  <c:v>8.9285714285714288E-2</c:v>
                </c:pt>
                <c:pt idx="45">
                  <c:v>5.5555555555555552E-2</c:v>
                </c:pt>
                <c:pt idx="46">
                  <c:v>0.10909090909090909</c:v>
                </c:pt>
                <c:pt idx="47">
                  <c:v>0.12</c:v>
                </c:pt>
                <c:pt idx="48">
                  <c:v>5.7692307692307696E-2</c:v>
                </c:pt>
                <c:pt idx="49">
                  <c:v>0.22</c:v>
                </c:pt>
                <c:pt idx="50">
                  <c:v>0.22807017543859648</c:v>
                </c:pt>
                <c:pt idx="51">
                  <c:v>0.14814814814814814</c:v>
                </c:pt>
                <c:pt idx="52">
                  <c:v>0.14285714285714285</c:v>
                </c:pt>
                <c:pt idx="53">
                  <c:v>0.2</c:v>
                </c:pt>
                <c:pt idx="54">
                  <c:v>0.18867924528301888</c:v>
                </c:pt>
                <c:pt idx="55">
                  <c:v>0.31034482758620691</c:v>
                </c:pt>
                <c:pt idx="56">
                  <c:v>0.26415094339622641</c:v>
                </c:pt>
                <c:pt idx="57">
                  <c:v>0.23076923076923078</c:v>
                </c:pt>
                <c:pt idx="58">
                  <c:v>0.31578947368421051</c:v>
                </c:pt>
                <c:pt idx="59">
                  <c:v>0.36842105263157893</c:v>
                </c:pt>
                <c:pt idx="60">
                  <c:v>0.4050632911392405</c:v>
                </c:pt>
                <c:pt idx="61">
                  <c:v>0.30952380952380953</c:v>
                </c:pt>
                <c:pt idx="62">
                  <c:v>0.36585365853658536</c:v>
                </c:pt>
                <c:pt idx="63">
                  <c:v>0.3048780487804878</c:v>
                </c:pt>
                <c:pt idx="64">
                  <c:v>0.2857142857142857</c:v>
                </c:pt>
                <c:pt idx="65">
                  <c:v>0.35897435897435898</c:v>
                </c:pt>
                <c:pt idx="66">
                  <c:v>0.20779220779220781</c:v>
                </c:pt>
                <c:pt idx="67">
                  <c:v>0.23287671232876711</c:v>
                </c:pt>
                <c:pt idx="68">
                  <c:v>0.20238095238095238</c:v>
                </c:pt>
                <c:pt idx="69">
                  <c:v>0.25</c:v>
                </c:pt>
                <c:pt idx="70">
                  <c:v>0.26829268292682928</c:v>
                </c:pt>
                <c:pt idx="71">
                  <c:v>0.38043478260869568</c:v>
                </c:pt>
                <c:pt idx="72">
                  <c:v>0.38750000000000001</c:v>
                </c:pt>
                <c:pt idx="73">
                  <c:v>0.37931034482758619</c:v>
                </c:pt>
                <c:pt idx="74">
                  <c:v>0.3364485981308411</c:v>
                </c:pt>
                <c:pt idx="75">
                  <c:v>0.43269230769230771</c:v>
                </c:pt>
              </c:numCache>
            </c:numRef>
          </c:val>
        </c:ser>
        <c:ser>
          <c:idx val="1"/>
          <c:order val="1"/>
          <c:spPr>
            <a:ln w="19050">
              <a:solidFill>
                <a:schemeClr val="tx1"/>
              </a:solidFill>
            </a:ln>
          </c:spPr>
          <c:marker>
            <c:symbol val="none"/>
          </c:marker>
          <c:cat>
            <c:strRef>
              <c:f>Sheet1!$AZ$5:$AZ$107</c:f>
              <c:strCache>
                <c:ptCount val="103"/>
                <c:pt idx="0">
                  <c:v>1907/08</c:v>
                </c:pt>
                <c:pt idx="1">
                  <c:v>1908/09</c:v>
                </c:pt>
                <c:pt idx="2">
                  <c:v>1909/10</c:v>
                </c:pt>
                <c:pt idx="3">
                  <c:v>1910/11</c:v>
                </c:pt>
                <c:pt idx="4">
                  <c:v>1911/12</c:v>
                </c:pt>
                <c:pt idx="5">
                  <c:v>1912/13</c:v>
                </c:pt>
                <c:pt idx="6">
                  <c:v>1913/14</c:v>
                </c:pt>
                <c:pt idx="7">
                  <c:v>1914/15</c:v>
                </c:pt>
                <c:pt idx="8">
                  <c:v>1918/19</c:v>
                </c:pt>
                <c:pt idx="9">
                  <c:v>1919/20</c:v>
                </c:pt>
                <c:pt idx="10">
                  <c:v>1920/21</c:v>
                </c:pt>
                <c:pt idx="11">
                  <c:v>1921/22</c:v>
                </c:pt>
                <c:pt idx="12">
                  <c:v>1922/23</c:v>
                </c:pt>
                <c:pt idx="13">
                  <c:v>1923/24</c:v>
                </c:pt>
                <c:pt idx="14">
                  <c:v>1924/25</c:v>
                </c:pt>
                <c:pt idx="15">
                  <c:v>1925/26</c:v>
                </c:pt>
                <c:pt idx="16">
                  <c:v>1926/27</c:v>
                </c:pt>
                <c:pt idx="17">
                  <c:v>1927/28</c:v>
                </c:pt>
                <c:pt idx="18">
                  <c:v>1928/29</c:v>
                </c:pt>
                <c:pt idx="19">
                  <c:v>1929/30</c:v>
                </c:pt>
                <c:pt idx="20">
                  <c:v>1930/31</c:v>
                </c:pt>
                <c:pt idx="21">
                  <c:v>1931/32</c:v>
                </c:pt>
                <c:pt idx="22">
                  <c:v>1932/33</c:v>
                </c:pt>
                <c:pt idx="23">
                  <c:v>1933/34</c:v>
                </c:pt>
                <c:pt idx="24">
                  <c:v>1934/35</c:v>
                </c:pt>
                <c:pt idx="25">
                  <c:v>1935/36</c:v>
                </c:pt>
                <c:pt idx="26">
                  <c:v>1936/37</c:v>
                </c:pt>
                <c:pt idx="27">
                  <c:v>1937/38</c:v>
                </c:pt>
                <c:pt idx="28">
                  <c:v>1938/39</c:v>
                </c:pt>
                <c:pt idx="29">
                  <c:v>1939/40</c:v>
                </c:pt>
                <c:pt idx="30">
                  <c:v>1945/46</c:v>
                </c:pt>
                <c:pt idx="31">
                  <c:v>1946/47</c:v>
                </c:pt>
                <c:pt idx="32">
                  <c:v>1947/48</c:v>
                </c:pt>
                <c:pt idx="33">
                  <c:v>1948/49</c:v>
                </c:pt>
                <c:pt idx="34">
                  <c:v>1949/50</c:v>
                </c:pt>
                <c:pt idx="35">
                  <c:v>1950/51</c:v>
                </c:pt>
                <c:pt idx="36">
                  <c:v>1951/52</c:v>
                </c:pt>
                <c:pt idx="37">
                  <c:v>1952/53</c:v>
                </c:pt>
                <c:pt idx="38">
                  <c:v>1953/54</c:v>
                </c:pt>
                <c:pt idx="39">
                  <c:v>1954/55</c:v>
                </c:pt>
                <c:pt idx="40">
                  <c:v>1955/56</c:v>
                </c:pt>
                <c:pt idx="41">
                  <c:v>1956/57</c:v>
                </c:pt>
                <c:pt idx="42">
                  <c:v>1957/58</c:v>
                </c:pt>
                <c:pt idx="43">
                  <c:v>1958/59</c:v>
                </c:pt>
                <c:pt idx="44">
                  <c:v>1959/60</c:v>
                </c:pt>
                <c:pt idx="45">
                  <c:v>1960/61</c:v>
                </c:pt>
                <c:pt idx="46">
                  <c:v>1961/62</c:v>
                </c:pt>
                <c:pt idx="47">
                  <c:v>1962/63</c:v>
                </c:pt>
                <c:pt idx="48">
                  <c:v>1963/64</c:v>
                </c:pt>
                <c:pt idx="49">
                  <c:v>1964/65</c:v>
                </c:pt>
                <c:pt idx="50">
                  <c:v>1965/66</c:v>
                </c:pt>
                <c:pt idx="51">
                  <c:v>1966/67</c:v>
                </c:pt>
                <c:pt idx="52">
                  <c:v>1967/68</c:v>
                </c:pt>
                <c:pt idx="53">
                  <c:v>1968/69</c:v>
                </c:pt>
                <c:pt idx="54">
                  <c:v>1969/70</c:v>
                </c:pt>
                <c:pt idx="55">
                  <c:v>1970/71</c:v>
                </c:pt>
                <c:pt idx="56">
                  <c:v>1971/72</c:v>
                </c:pt>
                <c:pt idx="57">
                  <c:v>1972/73</c:v>
                </c:pt>
                <c:pt idx="58">
                  <c:v>1973/74</c:v>
                </c:pt>
                <c:pt idx="59">
                  <c:v>1974/75</c:v>
                </c:pt>
                <c:pt idx="60">
                  <c:v>1975/76</c:v>
                </c:pt>
                <c:pt idx="61">
                  <c:v>1976/77</c:v>
                </c:pt>
                <c:pt idx="62">
                  <c:v>1977/78</c:v>
                </c:pt>
                <c:pt idx="63">
                  <c:v>1978/79</c:v>
                </c:pt>
                <c:pt idx="64">
                  <c:v>1979/80</c:v>
                </c:pt>
                <c:pt idx="65">
                  <c:v>1980/81</c:v>
                </c:pt>
                <c:pt idx="66">
                  <c:v>1981/82</c:v>
                </c:pt>
                <c:pt idx="67">
                  <c:v>1982/83</c:v>
                </c:pt>
                <c:pt idx="68">
                  <c:v>1983/84</c:v>
                </c:pt>
                <c:pt idx="69">
                  <c:v>1984/85</c:v>
                </c:pt>
                <c:pt idx="70">
                  <c:v>1985/86</c:v>
                </c:pt>
                <c:pt idx="71">
                  <c:v>1986/87</c:v>
                </c:pt>
                <c:pt idx="72">
                  <c:v>1987/88</c:v>
                </c:pt>
                <c:pt idx="73">
                  <c:v>1988/89</c:v>
                </c:pt>
                <c:pt idx="74">
                  <c:v>1989/90</c:v>
                </c:pt>
                <c:pt idx="75">
                  <c:v>1990/91</c:v>
                </c:pt>
                <c:pt idx="76">
                  <c:v>1991/92</c:v>
                </c:pt>
                <c:pt idx="77">
                  <c:v>1992/93</c:v>
                </c:pt>
                <c:pt idx="78">
                  <c:v>1993/94</c:v>
                </c:pt>
                <c:pt idx="79">
                  <c:v>1994/95</c:v>
                </c:pt>
                <c:pt idx="80">
                  <c:v>1995/96</c:v>
                </c:pt>
                <c:pt idx="81">
                  <c:v>1996/97</c:v>
                </c:pt>
                <c:pt idx="82">
                  <c:v>1997/98</c:v>
                </c:pt>
                <c:pt idx="83">
                  <c:v>1998/99</c:v>
                </c:pt>
                <c:pt idx="84">
                  <c:v>1999/00</c:v>
                </c:pt>
                <c:pt idx="85">
                  <c:v>2000/01</c:v>
                </c:pt>
                <c:pt idx="86">
                  <c:v>2001/02</c:v>
                </c:pt>
                <c:pt idx="87">
                  <c:v>2002/03</c:v>
                </c:pt>
                <c:pt idx="88">
                  <c:v>2003/04</c:v>
                </c:pt>
                <c:pt idx="89">
                  <c:v>2004/05</c:v>
                </c:pt>
                <c:pt idx="90">
                  <c:v>2005/06</c:v>
                </c:pt>
                <c:pt idx="91">
                  <c:v>2006/07</c:v>
                </c:pt>
                <c:pt idx="92">
                  <c:v>2007/08</c:v>
                </c:pt>
                <c:pt idx="93">
                  <c:v>2008/09</c:v>
                </c:pt>
                <c:pt idx="94">
                  <c:v>2009/10</c:v>
                </c:pt>
                <c:pt idx="95">
                  <c:v>2010/11</c:v>
                </c:pt>
                <c:pt idx="96">
                  <c:v>2011/12</c:v>
                </c:pt>
                <c:pt idx="97">
                  <c:v>2012/13</c:v>
                </c:pt>
                <c:pt idx="98">
                  <c:v>2013/14</c:v>
                </c:pt>
                <c:pt idx="99">
                  <c:v>2014/15</c:v>
                </c:pt>
                <c:pt idx="100">
                  <c:v>2015/16</c:v>
                </c:pt>
                <c:pt idx="101">
                  <c:v>2016/17</c:v>
                </c:pt>
                <c:pt idx="102">
                  <c:v>2017/18</c:v>
                </c:pt>
              </c:strCache>
            </c:strRef>
          </c:cat>
          <c:val>
            <c:numRef>
              <c:f>Sheet1!$BB$5:$BB$107</c:f>
              <c:numCache>
                <c:formatCode>0.00%</c:formatCode>
                <c:ptCount val="103"/>
                <c:pt idx="17">
                  <c:v>0</c:v>
                </c:pt>
                <c:pt idx="18">
                  <c:v>0.18181818181818182</c:v>
                </c:pt>
                <c:pt idx="19">
                  <c:v>0.23809523809523808</c:v>
                </c:pt>
                <c:pt idx="20">
                  <c:v>4.1666666666666664E-2</c:v>
                </c:pt>
                <c:pt idx="21">
                  <c:v>4.1666666666666664E-2</c:v>
                </c:pt>
                <c:pt idx="22">
                  <c:v>0</c:v>
                </c:pt>
                <c:pt idx="23">
                  <c:v>0</c:v>
                </c:pt>
                <c:pt idx="24">
                  <c:v>4.7619047619047616E-2</c:v>
                </c:pt>
                <c:pt idx="25">
                  <c:v>4.3478260869565216E-2</c:v>
                </c:pt>
                <c:pt idx="26">
                  <c:v>0.14280000000000001</c:v>
                </c:pt>
                <c:pt idx="27">
                  <c:v>0</c:v>
                </c:pt>
                <c:pt idx="28">
                  <c:v>0</c:v>
                </c:pt>
                <c:pt idx="29">
                  <c:v>5.2600000000000001E-2</c:v>
                </c:pt>
                <c:pt idx="30">
                  <c:v>0</c:v>
                </c:pt>
                <c:pt idx="31">
                  <c:v>4.5454545454545456E-2</c:v>
                </c:pt>
                <c:pt idx="32">
                  <c:v>0.25</c:v>
                </c:pt>
                <c:pt idx="33">
                  <c:v>0.1</c:v>
                </c:pt>
                <c:pt idx="34">
                  <c:v>9.0909090909090912E-2</c:v>
                </c:pt>
                <c:pt idx="35">
                  <c:v>0.13157894736842105</c:v>
                </c:pt>
                <c:pt idx="36">
                  <c:v>0.10256410256410256</c:v>
                </c:pt>
                <c:pt idx="37">
                  <c:v>5.5555555555555552E-2</c:v>
                </c:pt>
                <c:pt idx="38">
                  <c:v>0.12820512820512819</c:v>
                </c:pt>
                <c:pt idx="76">
                  <c:v>0.32075471698113206</c:v>
                </c:pt>
                <c:pt idx="77">
                  <c:v>0.22727272727272727</c:v>
                </c:pt>
                <c:pt idx="78">
                  <c:v>9.6774193548387094E-2</c:v>
                </c:pt>
                <c:pt idx="79">
                  <c:v>0.12987012987012986</c:v>
                </c:pt>
                <c:pt idx="80">
                  <c:v>8.9285714285714288E-2</c:v>
                </c:pt>
                <c:pt idx="81">
                  <c:v>4.878048780487805E-2</c:v>
                </c:pt>
                <c:pt idx="82">
                  <c:v>0.18181818181818182</c:v>
                </c:pt>
                <c:pt idx="83">
                  <c:v>0.30612244897959184</c:v>
                </c:pt>
                <c:pt idx="84">
                  <c:v>6.8965517241379309E-2</c:v>
                </c:pt>
                <c:pt idx="85">
                  <c:v>0.21153846153846154</c:v>
                </c:pt>
                <c:pt idx="86">
                  <c:v>0.14814814814814814</c:v>
                </c:pt>
                <c:pt idx="87">
                  <c:v>0.20202020202020202</c:v>
                </c:pt>
                <c:pt idx="88">
                  <c:v>0.1111111111111111</c:v>
                </c:pt>
                <c:pt idx="89">
                  <c:v>7.9545454545454544E-2</c:v>
                </c:pt>
                <c:pt idx="90">
                  <c:v>0.1797752808988764</c:v>
                </c:pt>
                <c:pt idx="91">
                  <c:v>0.24444444444444444</c:v>
                </c:pt>
                <c:pt idx="92">
                  <c:v>0.19540229885057472</c:v>
                </c:pt>
                <c:pt idx="93">
                  <c:v>0.18823529411764706</c:v>
                </c:pt>
                <c:pt idx="94">
                  <c:v>0.20370370370370369</c:v>
                </c:pt>
                <c:pt idx="95">
                  <c:v>0.17</c:v>
                </c:pt>
                <c:pt idx="96">
                  <c:v>0.14285714285714285</c:v>
                </c:pt>
                <c:pt idx="97">
                  <c:v>0.16814159292035399</c:v>
                </c:pt>
                <c:pt idx="98">
                  <c:v>0.25714285714285712</c:v>
                </c:pt>
                <c:pt idx="99">
                  <c:v>0.22123893805309736</c:v>
                </c:pt>
                <c:pt idx="100">
                  <c:v>0.21551724137931033</c:v>
                </c:pt>
                <c:pt idx="101">
                  <c:v>0.23762376237623761</c:v>
                </c:pt>
                <c:pt idx="102">
                  <c:v>0.11926605504587157</c:v>
                </c:pt>
              </c:numCache>
            </c:numRef>
          </c:val>
        </c:ser>
        <c:marker val="1"/>
        <c:axId val="99521664"/>
        <c:axId val="99523200"/>
      </c:lineChart>
      <c:catAx>
        <c:axId val="99521664"/>
        <c:scaling>
          <c:orientation val="minMax"/>
        </c:scaling>
        <c:axPos val="b"/>
        <c:tickLblPos val="nextTo"/>
        <c:txPr>
          <a:bodyPr/>
          <a:lstStyle/>
          <a:p>
            <a:pPr>
              <a:defRPr sz="800" baseline="0">
                <a:latin typeface="Arial" pitchFamily="34" charset="0"/>
              </a:defRPr>
            </a:pPr>
            <a:endParaRPr lang="en-US"/>
          </a:p>
        </c:txPr>
        <c:crossAx val="99523200"/>
        <c:crosses val="autoZero"/>
        <c:auto val="1"/>
        <c:lblAlgn val="ctr"/>
        <c:lblOffset val="100"/>
        <c:tickLblSkip val="10"/>
        <c:tickMarkSkip val="10"/>
      </c:catAx>
      <c:valAx>
        <c:axId val="99523200"/>
        <c:scaling>
          <c:orientation val="minMax"/>
        </c:scaling>
        <c:axPos val="l"/>
        <c:majorGridlines/>
        <c:numFmt formatCode="0.00%" sourceLinked="1"/>
        <c:tickLblPos val="nextTo"/>
        <c:txPr>
          <a:bodyPr/>
          <a:lstStyle/>
          <a:p>
            <a:pPr>
              <a:defRPr sz="800" baseline="0">
                <a:latin typeface="Arial" pitchFamily="34" charset="0"/>
              </a:defRPr>
            </a:pPr>
            <a:endParaRPr lang="en-US"/>
          </a:p>
        </c:txPr>
        <c:crossAx val="99521664"/>
        <c:crosses val="autoZero"/>
        <c:crossBetween val="between"/>
      </c:valAx>
      <c:spPr>
        <a:ln>
          <a:solidFill>
            <a:schemeClr val="tx1"/>
          </a:solidFill>
        </a:ln>
      </c:spPr>
    </c:plotArea>
    <c:plotVisOnly val="1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NZ"/>
  <c:chart>
    <c:title>
      <c:tx>
        <c:rich>
          <a:bodyPr/>
          <a:lstStyle/>
          <a:p>
            <a:pPr>
              <a:defRPr sz="1000">
                <a:latin typeface="Arial" pitchFamily="34" charset="0"/>
                <a:cs typeface="Arial" pitchFamily="34" charset="0"/>
              </a:defRPr>
            </a:pPr>
            <a:r>
              <a:rPr lang="en-NZ" sz="1000">
                <a:latin typeface="Arial" pitchFamily="34" charset="0"/>
                <a:cs typeface="Arial" pitchFamily="34" charset="0"/>
              </a:rPr>
              <a:t>Run</a:t>
            </a:r>
            <a:r>
              <a:rPr lang="en-NZ" sz="1000" baseline="0">
                <a:latin typeface="Arial" pitchFamily="34" charset="0"/>
                <a:cs typeface="Arial" pitchFamily="34" charset="0"/>
              </a:rPr>
              <a:t> rate per 100 balls bowled</a:t>
            </a:r>
            <a:endParaRPr lang="en-NZ" sz="1000">
              <a:latin typeface="Arial" pitchFamily="34" charset="0"/>
              <a:cs typeface="Arial" pitchFamily="34" charset="0"/>
            </a:endParaRPr>
          </a:p>
        </c:rich>
      </c:tx>
    </c:title>
    <c:plotArea>
      <c:layout>
        <c:manualLayout>
          <c:layoutTarget val="inner"/>
          <c:xMode val="edge"/>
          <c:yMode val="edge"/>
          <c:x val="5.6272722628855805E-2"/>
          <c:y val="0.16470588235294287"/>
          <c:w val="0.89358650835929399"/>
          <c:h val="0.73553756368689205"/>
        </c:manualLayout>
      </c:layout>
      <c:lineChart>
        <c:grouping val="standard"/>
        <c:ser>
          <c:idx val="0"/>
          <c:order val="0"/>
          <c:tx>
            <c:strRef>
              <c:f>[1]Sheet1!$J$4</c:f>
              <c:strCache>
                <c:ptCount val="1"/>
                <c:pt idx="0">
                  <c:v>three day</c:v>
                </c:pt>
              </c:strCache>
            </c:strRef>
          </c:tx>
          <c:spPr>
            <a:ln w="19050"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diamond"/>
            <c:size val="2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12700">
                <a:solidFill>
                  <a:schemeClr val="tx2">
                    <a:lumMod val="60000"/>
                    <a:lumOff val="40000"/>
                  </a:schemeClr>
                </a:solidFill>
              </a:ln>
            </c:spPr>
            <c:trendlineType val="linear"/>
          </c:trendline>
          <c:cat>
            <c:strRef>
              <c:f>[1]Sheet1!$I$5:$I$110</c:f>
              <c:strCache>
                <c:ptCount val="106"/>
                <c:pt idx="0">
                  <c:v>1907/08</c:v>
                </c:pt>
                <c:pt idx="1">
                  <c:v>1908/09</c:v>
                </c:pt>
                <c:pt idx="2">
                  <c:v>1909/10</c:v>
                </c:pt>
                <c:pt idx="3">
                  <c:v>1910/11</c:v>
                </c:pt>
                <c:pt idx="4">
                  <c:v>1911/12</c:v>
                </c:pt>
                <c:pt idx="5">
                  <c:v>1912/13</c:v>
                </c:pt>
                <c:pt idx="6">
                  <c:v>1913/14</c:v>
                </c:pt>
                <c:pt idx="7">
                  <c:v>1914/15</c:v>
                </c:pt>
                <c:pt idx="8">
                  <c:v>1918/19</c:v>
                </c:pt>
                <c:pt idx="9">
                  <c:v>1919/20</c:v>
                </c:pt>
                <c:pt idx="10">
                  <c:v>1920/21</c:v>
                </c:pt>
                <c:pt idx="11">
                  <c:v>1921/22</c:v>
                </c:pt>
                <c:pt idx="12">
                  <c:v>1922/23</c:v>
                </c:pt>
                <c:pt idx="13">
                  <c:v>1923/24</c:v>
                </c:pt>
                <c:pt idx="14">
                  <c:v>1924/25</c:v>
                </c:pt>
                <c:pt idx="15">
                  <c:v>1925/26</c:v>
                </c:pt>
                <c:pt idx="16">
                  <c:v>1926/27</c:v>
                </c:pt>
                <c:pt idx="17">
                  <c:v>1927/28</c:v>
                </c:pt>
                <c:pt idx="18">
                  <c:v>1928/29</c:v>
                </c:pt>
                <c:pt idx="19">
                  <c:v>1929/30</c:v>
                </c:pt>
                <c:pt idx="20">
                  <c:v>1930/31</c:v>
                </c:pt>
                <c:pt idx="21">
                  <c:v>1931/32</c:v>
                </c:pt>
                <c:pt idx="22">
                  <c:v>1932/33</c:v>
                </c:pt>
                <c:pt idx="23">
                  <c:v>1933/34</c:v>
                </c:pt>
                <c:pt idx="24">
                  <c:v>1934/35</c:v>
                </c:pt>
                <c:pt idx="25">
                  <c:v>1935/36</c:v>
                </c:pt>
                <c:pt idx="26">
                  <c:v>1936/37</c:v>
                </c:pt>
                <c:pt idx="27">
                  <c:v>1937/38</c:v>
                </c:pt>
                <c:pt idx="28">
                  <c:v>1938/39</c:v>
                </c:pt>
                <c:pt idx="29">
                  <c:v>1939/40</c:v>
                </c:pt>
                <c:pt idx="30">
                  <c:v>1945/46</c:v>
                </c:pt>
                <c:pt idx="31">
                  <c:v>1946/47</c:v>
                </c:pt>
                <c:pt idx="32">
                  <c:v>1947/48</c:v>
                </c:pt>
                <c:pt idx="33">
                  <c:v>1948/49</c:v>
                </c:pt>
                <c:pt idx="34">
                  <c:v>1949/50</c:v>
                </c:pt>
                <c:pt idx="38">
                  <c:v>1950/51</c:v>
                </c:pt>
                <c:pt idx="39">
                  <c:v>1951/52</c:v>
                </c:pt>
                <c:pt idx="40">
                  <c:v>1952/53</c:v>
                </c:pt>
                <c:pt idx="41">
                  <c:v>1953/54</c:v>
                </c:pt>
                <c:pt idx="42">
                  <c:v>1954/55</c:v>
                </c:pt>
                <c:pt idx="43">
                  <c:v>1955/56</c:v>
                </c:pt>
                <c:pt idx="44">
                  <c:v>1956/57</c:v>
                </c:pt>
                <c:pt idx="45">
                  <c:v>1957/58</c:v>
                </c:pt>
                <c:pt idx="46">
                  <c:v>1958/59</c:v>
                </c:pt>
                <c:pt idx="47">
                  <c:v>1959/60</c:v>
                </c:pt>
                <c:pt idx="48">
                  <c:v>1960/61</c:v>
                </c:pt>
                <c:pt idx="49">
                  <c:v>1961/62</c:v>
                </c:pt>
                <c:pt idx="50">
                  <c:v>1962/63</c:v>
                </c:pt>
                <c:pt idx="51">
                  <c:v>1963/64</c:v>
                </c:pt>
                <c:pt idx="52">
                  <c:v>1964/65</c:v>
                </c:pt>
                <c:pt idx="53">
                  <c:v>1965/66</c:v>
                </c:pt>
                <c:pt idx="54">
                  <c:v>1966/67</c:v>
                </c:pt>
                <c:pt idx="55">
                  <c:v>1967/68</c:v>
                </c:pt>
                <c:pt idx="56">
                  <c:v>1968/69</c:v>
                </c:pt>
                <c:pt idx="57">
                  <c:v>1969/70</c:v>
                </c:pt>
                <c:pt idx="58">
                  <c:v>1970/71</c:v>
                </c:pt>
                <c:pt idx="59">
                  <c:v>1971/72</c:v>
                </c:pt>
                <c:pt idx="60">
                  <c:v>1972/73</c:v>
                </c:pt>
                <c:pt idx="61">
                  <c:v>1973/74</c:v>
                </c:pt>
                <c:pt idx="62">
                  <c:v>1974/75</c:v>
                </c:pt>
                <c:pt idx="63">
                  <c:v>1975/76</c:v>
                </c:pt>
                <c:pt idx="64">
                  <c:v>1976/77</c:v>
                </c:pt>
                <c:pt idx="65">
                  <c:v>1977/78</c:v>
                </c:pt>
                <c:pt idx="66">
                  <c:v>1978/79</c:v>
                </c:pt>
                <c:pt idx="67">
                  <c:v>1979/80</c:v>
                </c:pt>
                <c:pt idx="68">
                  <c:v>1980/81</c:v>
                </c:pt>
                <c:pt idx="69">
                  <c:v>1981/82</c:v>
                </c:pt>
                <c:pt idx="70">
                  <c:v>1982/83</c:v>
                </c:pt>
                <c:pt idx="71">
                  <c:v>1983/84</c:v>
                </c:pt>
                <c:pt idx="72">
                  <c:v>1984/85</c:v>
                </c:pt>
                <c:pt idx="73">
                  <c:v>1985/86</c:v>
                </c:pt>
                <c:pt idx="74">
                  <c:v>1986/87</c:v>
                </c:pt>
                <c:pt idx="75">
                  <c:v>1987/88</c:v>
                </c:pt>
                <c:pt idx="76">
                  <c:v>1988/89</c:v>
                </c:pt>
                <c:pt idx="77">
                  <c:v>1989/90</c:v>
                </c:pt>
                <c:pt idx="78">
                  <c:v>1990/91</c:v>
                </c:pt>
                <c:pt idx="79">
                  <c:v>1991/92</c:v>
                </c:pt>
                <c:pt idx="80">
                  <c:v>1992/93</c:v>
                </c:pt>
                <c:pt idx="81">
                  <c:v>1993/94</c:v>
                </c:pt>
                <c:pt idx="82">
                  <c:v>1994/95</c:v>
                </c:pt>
                <c:pt idx="83">
                  <c:v>1995/96</c:v>
                </c:pt>
                <c:pt idx="84">
                  <c:v>1996/97</c:v>
                </c:pt>
                <c:pt idx="85">
                  <c:v>1997/98</c:v>
                </c:pt>
                <c:pt idx="86">
                  <c:v>1998/99</c:v>
                </c:pt>
                <c:pt idx="87">
                  <c:v>1999/00</c:v>
                </c:pt>
                <c:pt idx="88">
                  <c:v>2000/01</c:v>
                </c:pt>
                <c:pt idx="89">
                  <c:v>2001/02</c:v>
                </c:pt>
                <c:pt idx="90">
                  <c:v>2002/03</c:v>
                </c:pt>
                <c:pt idx="91">
                  <c:v>2003/04</c:v>
                </c:pt>
                <c:pt idx="92">
                  <c:v>2004/05</c:v>
                </c:pt>
                <c:pt idx="93">
                  <c:v>2005/06</c:v>
                </c:pt>
                <c:pt idx="94">
                  <c:v>2006/07</c:v>
                </c:pt>
                <c:pt idx="95">
                  <c:v>2007/08</c:v>
                </c:pt>
                <c:pt idx="96">
                  <c:v>2008/09</c:v>
                </c:pt>
                <c:pt idx="97">
                  <c:v>2009/10</c:v>
                </c:pt>
                <c:pt idx="98">
                  <c:v>2010/11</c:v>
                </c:pt>
                <c:pt idx="99">
                  <c:v>2011/12</c:v>
                </c:pt>
                <c:pt idx="100">
                  <c:v>2012/13</c:v>
                </c:pt>
                <c:pt idx="101">
                  <c:v>2013/14</c:v>
                </c:pt>
                <c:pt idx="102">
                  <c:v>2014/15</c:v>
                </c:pt>
                <c:pt idx="103">
                  <c:v>2015/16</c:v>
                </c:pt>
                <c:pt idx="104">
                  <c:v>2016/17</c:v>
                </c:pt>
                <c:pt idx="105">
                  <c:v>2017/18</c:v>
                </c:pt>
              </c:strCache>
            </c:strRef>
          </c:cat>
          <c:val>
            <c:numRef>
              <c:f>[1]Sheet1!$J$5:$J$110</c:f>
              <c:numCache>
                <c:formatCode>General</c:formatCode>
                <c:ptCount val="106"/>
                <c:pt idx="0">
                  <c:v>54.403244495944378</c:v>
                </c:pt>
                <c:pt idx="1">
                  <c:v>35.022134776192821</c:v>
                </c:pt>
                <c:pt idx="2">
                  <c:v>46.954526491447645</c:v>
                </c:pt>
                <c:pt idx="3">
                  <c:v>44.447168423633244</c:v>
                </c:pt>
                <c:pt idx="4">
                  <c:v>40.578034682080926</c:v>
                </c:pt>
                <c:pt idx="5">
                  <c:v>50.896414342629484</c:v>
                </c:pt>
                <c:pt idx="6">
                  <c:v>52.705741268175693</c:v>
                </c:pt>
                <c:pt idx="7">
                  <c:v>55.239224990114671</c:v>
                </c:pt>
                <c:pt idx="8">
                  <c:v>55.038182156826224</c:v>
                </c:pt>
                <c:pt idx="9">
                  <c:v>51.647893199833128</c:v>
                </c:pt>
                <c:pt idx="10">
                  <c:v>52.603162360200542</c:v>
                </c:pt>
                <c:pt idx="11">
                  <c:v>46.377952755905511</c:v>
                </c:pt>
                <c:pt idx="12">
                  <c:v>48.336547733847638</c:v>
                </c:pt>
                <c:pt idx="13">
                  <c:v>52.342956622660665</c:v>
                </c:pt>
                <c:pt idx="14">
                  <c:v>41.807640378047815</c:v>
                </c:pt>
                <c:pt idx="15">
                  <c:v>46.09817964786631</c:v>
                </c:pt>
                <c:pt idx="16">
                  <c:v>43.444332324251597</c:v>
                </c:pt>
                <c:pt idx="17">
                  <c:v>50.018694384206988</c:v>
                </c:pt>
                <c:pt idx="18">
                  <c:v>45.087123129202517</c:v>
                </c:pt>
                <c:pt idx="19">
                  <c:v>48.796480743691895</c:v>
                </c:pt>
                <c:pt idx="20">
                  <c:v>45.429341547939934</c:v>
                </c:pt>
                <c:pt idx="21">
                  <c:v>49.05201750121536</c:v>
                </c:pt>
                <c:pt idx="22">
                  <c:v>42.345405661869371</c:v>
                </c:pt>
                <c:pt idx="23">
                  <c:v>44.774897680763985</c:v>
                </c:pt>
                <c:pt idx="24">
                  <c:v>44.652795616063017</c:v>
                </c:pt>
                <c:pt idx="25">
                  <c:v>43.254935892393611</c:v>
                </c:pt>
                <c:pt idx="26">
                  <c:v>47.910884983040397</c:v>
                </c:pt>
                <c:pt idx="27">
                  <c:v>43.784111582777442</c:v>
                </c:pt>
                <c:pt idx="28">
                  <c:v>40.658344375479466</c:v>
                </c:pt>
                <c:pt idx="29">
                  <c:v>45.089436382045228</c:v>
                </c:pt>
                <c:pt idx="42">
                  <c:v>44.72</c:v>
                </c:pt>
                <c:pt idx="43">
                  <c:v>40.47</c:v>
                </c:pt>
                <c:pt idx="44">
                  <c:v>37.46</c:v>
                </c:pt>
                <c:pt idx="45">
                  <c:v>37.549999999999997</c:v>
                </c:pt>
                <c:pt idx="46">
                  <c:v>36.39</c:v>
                </c:pt>
                <c:pt idx="47">
                  <c:v>39.78</c:v>
                </c:pt>
                <c:pt idx="48">
                  <c:v>36.020000000000003</c:v>
                </c:pt>
                <c:pt idx="49">
                  <c:v>36.68</c:v>
                </c:pt>
                <c:pt idx="50">
                  <c:v>37.53</c:v>
                </c:pt>
                <c:pt idx="51">
                  <c:v>36.33</c:v>
                </c:pt>
                <c:pt idx="52">
                  <c:v>37.85</c:v>
                </c:pt>
                <c:pt idx="53">
                  <c:v>35.42</c:v>
                </c:pt>
                <c:pt idx="54">
                  <c:v>37.15</c:v>
                </c:pt>
                <c:pt idx="55">
                  <c:v>37.659999999999997</c:v>
                </c:pt>
                <c:pt idx="56">
                  <c:v>38.01</c:v>
                </c:pt>
                <c:pt idx="57">
                  <c:v>35.57</c:v>
                </c:pt>
                <c:pt idx="58">
                  <c:v>41.96</c:v>
                </c:pt>
                <c:pt idx="59">
                  <c:v>39.15</c:v>
                </c:pt>
                <c:pt idx="60">
                  <c:v>42.79</c:v>
                </c:pt>
                <c:pt idx="61">
                  <c:v>40.61</c:v>
                </c:pt>
                <c:pt idx="62">
                  <c:v>42.57</c:v>
                </c:pt>
                <c:pt idx="63">
                  <c:v>43.45</c:v>
                </c:pt>
                <c:pt idx="64">
                  <c:v>43.95</c:v>
                </c:pt>
                <c:pt idx="65">
                  <c:v>39.96</c:v>
                </c:pt>
                <c:pt idx="66">
                  <c:v>40.229999999999997</c:v>
                </c:pt>
                <c:pt idx="67">
                  <c:v>38.299999999999997</c:v>
                </c:pt>
                <c:pt idx="68">
                  <c:v>44.9</c:v>
                </c:pt>
                <c:pt idx="69">
                  <c:v>45.16</c:v>
                </c:pt>
                <c:pt idx="70">
                  <c:v>45.57</c:v>
                </c:pt>
                <c:pt idx="71">
                  <c:v>46.31</c:v>
                </c:pt>
                <c:pt idx="72">
                  <c:v>45.69</c:v>
                </c:pt>
                <c:pt idx="73">
                  <c:v>47.14</c:v>
                </c:pt>
                <c:pt idx="74">
                  <c:v>48.77</c:v>
                </c:pt>
                <c:pt idx="75">
                  <c:v>47.928487575816867</c:v>
                </c:pt>
                <c:pt idx="76">
                  <c:v>51.215341959334566</c:v>
                </c:pt>
                <c:pt idx="77">
                  <c:v>46.451660571133033</c:v>
                </c:pt>
                <c:pt idx="78">
                  <c:v>48.334323097258675</c:v>
                </c:pt>
              </c:numCache>
            </c:numRef>
          </c:val>
        </c:ser>
        <c:ser>
          <c:idx val="1"/>
          <c:order val="1"/>
          <c:tx>
            <c:strRef>
              <c:f>[1]Sheet1!$K$4</c:f>
              <c:strCache>
                <c:ptCount val="1"/>
                <c:pt idx="0">
                  <c:v>four day</c:v>
                </c:pt>
              </c:strCache>
            </c:strRef>
          </c:tx>
          <c:spPr>
            <a:ln>
              <a:solidFill>
                <a:sysClr val="windowText" lastClr="000000">
                  <a:alpha val="68000"/>
                </a:sysClr>
              </a:solidFill>
            </a:ln>
          </c:spPr>
          <c:marker>
            <c:symbol val="diamond"/>
            <c:size val="2"/>
            <c:spPr>
              <a:solidFill>
                <a:sysClr val="windowText" lastClr="000000">
                  <a:alpha val="97000"/>
                </a:sysClr>
              </a:solidFill>
            </c:spPr>
          </c:marker>
          <c:trendline>
            <c:spPr>
              <a:ln w="12700">
                <a:solidFill>
                  <a:schemeClr val="tx1"/>
                </a:solidFill>
              </a:ln>
            </c:spPr>
            <c:trendlineType val="linear"/>
          </c:trendline>
          <c:cat>
            <c:strRef>
              <c:f>[1]Sheet1!$I$5:$I$110</c:f>
              <c:strCache>
                <c:ptCount val="106"/>
                <c:pt idx="0">
                  <c:v>1907/08</c:v>
                </c:pt>
                <c:pt idx="1">
                  <c:v>1908/09</c:v>
                </c:pt>
                <c:pt idx="2">
                  <c:v>1909/10</c:v>
                </c:pt>
                <c:pt idx="3">
                  <c:v>1910/11</c:v>
                </c:pt>
                <c:pt idx="4">
                  <c:v>1911/12</c:v>
                </c:pt>
                <c:pt idx="5">
                  <c:v>1912/13</c:v>
                </c:pt>
                <c:pt idx="6">
                  <c:v>1913/14</c:v>
                </c:pt>
                <c:pt idx="7">
                  <c:v>1914/15</c:v>
                </c:pt>
                <c:pt idx="8">
                  <c:v>1918/19</c:v>
                </c:pt>
                <c:pt idx="9">
                  <c:v>1919/20</c:v>
                </c:pt>
                <c:pt idx="10">
                  <c:v>1920/21</c:v>
                </c:pt>
                <c:pt idx="11">
                  <c:v>1921/22</c:v>
                </c:pt>
                <c:pt idx="12">
                  <c:v>1922/23</c:v>
                </c:pt>
                <c:pt idx="13">
                  <c:v>1923/24</c:v>
                </c:pt>
                <c:pt idx="14">
                  <c:v>1924/25</c:v>
                </c:pt>
                <c:pt idx="15">
                  <c:v>1925/26</c:v>
                </c:pt>
                <c:pt idx="16">
                  <c:v>1926/27</c:v>
                </c:pt>
                <c:pt idx="17">
                  <c:v>1927/28</c:v>
                </c:pt>
                <c:pt idx="18">
                  <c:v>1928/29</c:v>
                </c:pt>
                <c:pt idx="19">
                  <c:v>1929/30</c:v>
                </c:pt>
                <c:pt idx="20">
                  <c:v>1930/31</c:v>
                </c:pt>
                <c:pt idx="21">
                  <c:v>1931/32</c:v>
                </c:pt>
                <c:pt idx="22">
                  <c:v>1932/33</c:v>
                </c:pt>
                <c:pt idx="23">
                  <c:v>1933/34</c:v>
                </c:pt>
                <c:pt idx="24">
                  <c:v>1934/35</c:v>
                </c:pt>
                <c:pt idx="25">
                  <c:v>1935/36</c:v>
                </c:pt>
                <c:pt idx="26">
                  <c:v>1936/37</c:v>
                </c:pt>
                <c:pt idx="27">
                  <c:v>1937/38</c:v>
                </c:pt>
                <c:pt idx="28">
                  <c:v>1938/39</c:v>
                </c:pt>
                <c:pt idx="29">
                  <c:v>1939/40</c:v>
                </c:pt>
                <c:pt idx="30">
                  <c:v>1945/46</c:v>
                </c:pt>
                <c:pt idx="31">
                  <c:v>1946/47</c:v>
                </c:pt>
                <c:pt idx="32">
                  <c:v>1947/48</c:v>
                </c:pt>
                <c:pt idx="33">
                  <c:v>1948/49</c:v>
                </c:pt>
                <c:pt idx="34">
                  <c:v>1949/50</c:v>
                </c:pt>
                <c:pt idx="38">
                  <c:v>1950/51</c:v>
                </c:pt>
                <c:pt idx="39">
                  <c:v>1951/52</c:v>
                </c:pt>
                <c:pt idx="40">
                  <c:v>1952/53</c:v>
                </c:pt>
                <c:pt idx="41">
                  <c:v>1953/54</c:v>
                </c:pt>
                <c:pt idx="42">
                  <c:v>1954/55</c:v>
                </c:pt>
                <c:pt idx="43">
                  <c:v>1955/56</c:v>
                </c:pt>
                <c:pt idx="44">
                  <c:v>1956/57</c:v>
                </c:pt>
                <c:pt idx="45">
                  <c:v>1957/58</c:v>
                </c:pt>
                <c:pt idx="46">
                  <c:v>1958/59</c:v>
                </c:pt>
                <c:pt idx="47">
                  <c:v>1959/60</c:v>
                </c:pt>
                <c:pt idx="48">
                  <c:v>1960/61</c:v>
                </c:pt>
                <c:pt idx="49">
                  <c:v>1961/62</c:v>
                </c:pt>
                <c:pt idx="50">
                  <c:v>1962/63</c:v>
                </c:pt>
                <c:pt idx="51">
                  <c:v>1963/64</c:v>
                </c:pt>
                <c:pt idx="52">
                  <c:v>1964/65</c:v>
                </c:pt>
                <c:pt idx="53">
                  <c:v>1965/66</c:v>
                </c:pt>
                <c:pt idx="54">
                  <c:v>1966/67</c:v>
                </c:pt>
                <c:pt idx="55">
                  <c:v>1967/68</c:v>
                </c:pt>
                <c:pt idx="56">
                  <c:v>1968/69</c:v>
                </c:pt>
                <c:pt idx="57">
                  <c:v>1969/70</c:v>
                </c:pt>
                <c:pt idx="58">
                  <c:v>1970/71</c:v>
                </c:pt>
                <c:pt idx="59">
                  <c:v>1971/72</c:v>
                </c:pt>
                <c:pt idx="60">
                  <c:v>1972/73</c:v>
                </c:pt>
                <c:pt idx="61">
                  <c:v>1973/74</c:v>
                </c:pt>
                <c:pt idx="62">
                  <c:v>1974/75</c:v>
                </c:pt>
                <c:pt idx="63">
                  <c:v>1975/76</c:v>
                </c:pt>
                <c:pt idx="64">
                  <c:v>1976/77</c:v>
                </c:pt>
                <c:pt idx="65">
                  <c:v>1977/78</c:v>
                </c:pt>
                <c:pt idx="66">
                  <c:v>1978/79</c:v>
                </c:pt>
                <c:pt idx="67">
                  <c:v>1979/80</c:v>
                </c:pt>
                <c:pt idx="68">
                  <c:v>1980/81</c:v>
                </c:pt>
                <c:pt idx="69">
                  <c:v>1981/82</c:v>
                </c:pt>
                <c:pt idx="70">
                  <c:v>1982/83</c:v>
                </c:pt>
                <c:pt idx="71">
                  <c:v>1983/84</c:v>
                </c:pt>
                <c:pt idx="72">
                  <c:v>1984/85</c:v>
                </c:pt>
                <c:pt idx="73">
                  <c:v>1985/86</c:v>
                </c:pt>
                <c:pt idx="74">
                  <c:v>1986/87</c:v>
                </c:pt>
                <c:pt idx="75">
                  <c:v>1987/88</c:v>
                </c:pt>
                <c:pt idx="76">
                  <c:v>1988/89</c:v>
                </c:pt>
                <c:pt idx="77">
                  <c:v>1989/90</c:v>
                </c:pt>
                <c:pt idx="78">
                  <c:v>1990/91</c:v>
                </c:pt>
                <c:pt idx="79">
                  <c:v>1991/92</c:v>
                </c:pt>
                <c:pt idx="80">
                  <c:v>1992/93</c:v>
                </c:pt>
                <c:pt idx="81">
                  <c:v>1993/94</c:v>
                </c:pt>
                <c:pt idx="82">
                  <c:v>1994/95</c:v>
                </c:pt>
                <c:pt idx="83">
                  <c:v>1995/96</c:v>
                </c:pt>
                <c:pt idx="84">
                  <c:v>1996/97</c:v>
                </c:pt>
                <c:pt idx="85">
                  <c:v>1997/98</c:v>
                </c:pt>
                <c:pt idx="86">
                  <c:v>1998/99</c:v>
                </c:pt>
                <c:pt idx="87">
                  <c:v>1999/00</c:v>
                </c:pt>
                <c:pt idx="88">
                  <c:v>2000/01</c:v>
                </c:pt>
                <c:pt idx="89">
                  <c:v>2001/02</c:v>
                </c:pt>
                <c:pt idx="90">
                  <c:v>2002/03</c:v>
                </c:pt>
                <c:pt idx="91">
                  <c:v>2003/04</c:v>
                </c:pt>
                <c:pt idx="92">
                  <c:v>2004/05</c:v>
                </c:pt>
                <c:pt idx="93">
                  <c:v>2005/06</c:v>
                </c:pt>
                <c:pt idx="94">
                  <c:v>2006/07</c:v>
                </c:pt>
                <c:pt idx="95">
                  <c:v>2007/08</c:v>
                </c:pt>
                <c:pt idx="96">
                  <c:v>2008/09</c:v>
                </c:pt>
                <c:pt idx="97">
                  <c:v>2009/10</c:v>
                </c:pt>
                <c:pt idx="98">
                  <c:v>2010/11</c:v>
                </c:pt>
                <c:pt idx="99">
                  <c:v>2011/12</c:v>
                </c:pt>
                <c:pt idx="100">
                  <c:v>2012/13</c:v>
                </c:pt>
                <c:pt idx="101">
                  <c:v>2013/14</c:v>
                </c:pt>
                <c:pt idx="102">
                  <c:v>2014/15</c:v>
                </c:pt>
                <c:pt idx="103">
                  <c:v>2015/16</c:v>
                </c:pt>
                <c:pt idx="104">
                  <c:v>2016/17</c:v>
                </c:pt>
                <c:pt idx="105">
                  <c:v>2017/18</c:v>
                </c:pt>
              </c:strCache>
            </c:strRef>
          </c:cat>
          <c:val>
            <c:numRef>
              <c:f>[1]Sheet1!$K$5:$K$110</c:f>
              <c:numCache>
                <c:formatCode>General</c:formatCode>
                <c:ptCount val="106"/>
                <c:pt idx="30">
                  <c:v>37.24</c:v>
                </c:pt>
                <c:pt idx="31">
                  <c:v>36.89</c:v>
                </c:pt>
                <c:pt idx="32">
                  <c:v>43.5</c:v>
                </c:pt>
                <c:pt idx="33">
                  <c:v>44.07</c:v>
                </c:pt>
                <c:pt idx="34">
                  <c:v>41.98</c:v>
                </c:pt>
                <c:pt idx="38">
                  <c:v>39.4</c:v>
                </c:pt>
                <c:pt idx="39">
                  <c:v>41.54</c:v>
                </c:pt>
                <c:pt idx="40">
                  <c:v>42.41</c:v>
                </c:pt>
                <c:pt idx="41">
                  <c:v>41.62</c:v>
                </c:pt>
                <c:pt idx="79">
                  <c:v>48.128536473466887</c:v>
                </c:pt>
                <c:pt idx="80">
                  <c:v>39.672176056981094</c:v>
                </c:pt>
                <c:pt idx="81">
                  <c:v>40.286310094121625</c:v>
                </c:pt>
                <c:pt idx="82">
                  <c:v>45.690978886756234</c:v>
                </c:pt>
                <c:pt idx="83">
                  <c:v>46.309731533351702</c:v>
                </c:pt>
                <c:pt idx="84">
                  <c:v>47.064833529529352</c:v>
                </c:pt>
                <c:pt idx="85">
                  <c:v>48.238942627187477</c:v>
                </c:pt>
                <c:pt idx="86">
                  <c:v>47.273151025481667</c:v>
                </c:pt>
                <c:pt idx="87">
                  <c:v>46.326049363307654</c:v>
                </c:pt>
                <c:pt idx="88">
                  <c:v>47.477629817515677</c:v>
                </c:pt>
                <c:pt idx="89">
                  <c:v>46.1153302062393</c:v>
                </c:pt>
                <c:pt idx="90">
                  <c:v>45.856780712320884</c:v>
                </c:pt>
                <c:pt idx="91">
                  <c:v>47.917935266288815</c:v>
                </c:pt>
                <c:pt idx="92">
                  <c:v>49.842675173057309</c:v>
                </c:pt>
                <c:pt idx="93">
                  <c:v>51.575285520500593</c:v>
                </c:pt>
                <c:pt idx="94">
                  <c:v>53.060888532213923</c:v>
                </c:pt>
                <c:pt idx="95">
                  <c:v>51.25</c:v>
                </c:pt>
                <c:pt idx="96">
                  <c:v>53.46</c:v>
                </c:pt>
                <c:pt idx="97">
                  <c:v>56.3</c:v>
                </c:pt>
                <c:pt idx="98">
                  <c:v>53.13</c:v>
                </c:pt>
                <c:pt idx="99">
                  <c:v>54.455003878975951</c:v>
                </c:pt>
                <c:pt idx="100">
                  <c:v>58.480203440115851</c:v>
                </c:pt>
                <c:pt idx="101">
                  <c:v>55.893645786390266</c:v>
                </c:pt>
                <c:pt idx="102">
                  <c:v>55.718047253060057</c:v>
                </c:pt>
                <c:pt idx="103">
                  <c:v>58.086323452938117</c:v>
                </c:pt>
                <c:pt idx="104">
                  <c:v>55.58867660298089</c:v>
                </c:pt>
                <c:pt idx="105">
                  <c:v>54.246491138203055</c:v>
                </c:pt>
              </c:numCache>
            </c:numRef>
          </c:val>
        </c:ser>
        <c:marker val="1"/>
        <c:axId val="109388544"/>
        <c:axId val="109390080"/>
      </c:lineChart>
      <c:catAx>
        <c:axId val="109388544"/>
        <c:scaling>
          <c:orientation val="minMax"/>
        </c:scaling>
        <c:axPos val="b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109390080"/>
        <c:crosses val="autoZero"/>
        <c:auto val="1"/>
        <c:lblAlgn val="ctr"/>
        <c:lblOffset val="100"/>
        <c:tickLblSkip val="10"/>
        <c:tickMarkSkip val="10"/>
      </c:catAx>
      <c:valAx>
        <c:axId val="109390080"/>
        <c:scaling>
          <c:orientation val="minMax"/>
          <c:max val="60"/>
          <c:min val="25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109388544"/>
        <c:crosses val="autoZero"/>
        <c:crossBetween val="between"/>
      </c:valAx>
      <c:spPr>
        <a:ln w="9525">
          <a:solidFill>
            <a:sysClr val="windowText" lastClr="000000"/>
          </a:solidFill>
        </a:ln>
      </c:spPr>
    </c:plotArea>
    <c:plotVisOnly val="1"/>
  </c:chart>
  <c:printSettings>
    <c:headerFooter/>
    <c:pageMargins b="0.75000000000000666" l="0.70000000000000062" r="0.70000000000000062" t="0.75000000000000666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NZ"/>
  <c:chart>
    <c:title>
      <c:tx>
        <c:rich>
          <a:bodyPr/>
          <a:lstStyle/>
          <a:p>
            <a:pPr>
              <a:defRPr/>
            </a:pPr>
            <a:r>
              <a:rPr lang="en-NZ" sz="1000">
                <a:latin typeface="Arial" pitchFamily="34" charset="0"/>
                <a:cs typeface="Arial" pitchFamily="34" charset="0"/>
              </a:rPr>
              <a:t>Team</a:t>
            </a:r>
            <a:r>
              <a:rPr lang="en-NZ" sz="1000" baseline="0">
                <a:latin typeface="Arial" pitchFamily="34" charset="0"/>
                <a:cs typeface="Arial" pitchFamily="34" charset="0"/>
              </a:rPr>
              <a:t> scores over 400 as a percentage of innings</a:t>
            </a:r>
          </a:p>
          <a:p>
            <a:pPr>
              <a:defRPr/>
            </a:pPr>
            <a:endParaRPr lang="en-NZ"/>
          </a:p>
        </c:rich>
      </c:tx>
    </c:title>
    <c:plotArea>
      <c:layout>
        <c:manualLayout>
          <c:layoutTarget val="inner"/>
          <c:xMode val="edge"/>
          <c:yMode val="edge"/>
          <c:x val="8.1452118485189351E-2"/>
          <c:y val="0.11634439137730702"/>
          <c:w val="0.86623352080989879"/>
          <c:h val="0.73704327942613934"/>
        </c:manualLayout>
      </c:layout>
      <c:lineChart>
        <c:grouping val="standard"/>
        <c:ser>
          <c:idx val="0"/>
          <c:order val="0"/>
          <c:marker>
            <c:symbol val="diamond"/>
            <c:size val="3"/>
            <c:spPr>
              <a:solidFill>
                <a:schemeClr val="tx1"/>
              </a:solidFill>
              <a:ln>
                <a:noFill/>
              </a:ln>
            </c:spPr>
          </c:marker>
          <c:cat>
            <c:strRef>
              <c:f>Sheet1!$Y$5:$Y$107</c:f>
              <c:strCache>
                <c:ptCount val="103"/>
                <c:pt idx="0">
                  <c:v>1907/08</c:v>
                </c:pt>
                <c:pt idx="1">
                  <c:v>1908/09</c:v>
                </c:pt>
                <c:pt idx="2">
                  <c:v>1909/10</c:v>
                </c:pt>
                <c:pt idx="3">
                  <c:v>1910/11</c:v>
                </c:pt>
                <c:pt idx="4">
                  <c:v>1911/12</c:v>
                </c:pt>
                <c:pt idx="5">
                  <c:v>1912/13</c:v>
                </c:pt>
                <c:pt idx="6">
                  <c:v>1913/14</c:v>
                </c:pt>
                <c:pt idx="7">
                  <c:v>1914/15</c:v>
                </c:pt>
                <c:pt idx="8">
                  <c:v>1918/19</c:v>
                </c:pt>
                <c:pt idx="9">
                  <c:v>1919/20</c:v>
                </c:pt>
                <c:pt idx="10">
                  <c:v>1920/21</c:v>
                </c:pt>
                <c:pt idx="11">
                  <c:v>1921/22</c:v>
                </c:pt>
                <c:pt idx="12">
                  <c:v>1922/23</c:v>
                </c:pt>
                <c:pt idx="13">
                  <c:v>1923/24</c:v>
                </c:pt>
                <c:pt idx="14">
                  <c:v>1924/25</c:v>
                </c:pt>
                <c:pt idx="15">
                  <c:v>1925/26</c:v>
                </c:pt>
                <c:pt idx="16">
                  <c:v>1926/27</c:v>
                </c:pt>
                <c:pt idx="17">
                  <c:v>1927/28</c:v>
                </c:pt>
                <c:pt idx="18">
                  <c:v>1928/29</c:v>
                </c:pt>
                <c:pt idx="19">
                  <c:v>1929/30</c:v>
                </c:pt>
                <c:pt idx="20">
                  <c:v>1930/31</c:v>
                </c:pt>
                <c:pt idx="21">
                  <c:v>1931/32</c:v>
                </c:pt>
                <c:pt idx="22">
                  <c:v>1932/33</c:v>
                </c:pt>
                <c:pt idx="23">
                  <c:v>1933/34</c:v>
                </c:pt>
                <c:pt idx="24">
                  <c:v>1934/35</c:v>
                </c:pt>
                <c:pt idx="25">
                  <c:v>1935/36</c:v>
                </c:pt>
                <c:pt idx="26">
                  <c:v>1936/37</c:v>
                </c:pt>
                <c:pt idx="27">
                  <c:v>1937/38</c:v>
                </c:pt>
                <c:pt idx="28">
                  <c:v>1938/39</c:v>
                </c:pt>
                <c:pt idx="29">
                  <c:v>1939/40</c:v>
                </c:pt>
                <c:pt idx="30">
                  <c:v>1945/46</c:v>
                </c:pt>
                <c:pt idx="31">
                  <c:v>1946/47</c:v>
                </c:pt>
                <c:pt idx="32">
                  <c:v>1947/48</c:v>
                </c:pt>
                <c:pt idx="33">
                  <c:v>1948/49</c:v>
                </c:pt>
                <c:pt idx="34">
                  <c:v>1949/50</c:v>
                </c:pt>
                <c:pt idx="35">
                  <c:v>1950/51</c:v>
                </c:pt>
                <c:pt idx="36">
                  <c:v>1951/52</c:v>
                </c:pt>
                <c:pt idx="37">
                  <c:v>1952/53</c:v>
                </c:pt>
                <c:pt idx="38">
                  <c:v>1953/54</c:v>
                </c:pt>
                <c:pt idx="39">
                  <c:v>1954/55</c:v>
                </c:pt>
                <c:pt idx="40">
                  <c:v>1955/56</c:v>
                </c:pt>
                <c:pt idx="41">
                  <c:v>1956/57</c:v>
                </c:pt>
                <c:pt idx="42">
                  <c:v>1957/58</c:v>
                </c:pt>
                <c:pt idx="43">
                  <c:v>1958/59</c:v>
                </c:pt>
                <c:pt idx="44">
                  <c:v>1959/60</c:v>
                </c:pt>
                <c:pt idx="45">
                  <c:v>1960/61</c:v>
                </c:pt>
                <c:pt idx="46">
                  <c:v>1961/62</c:v>
                </c:pt>
                <c:pt idx="47">
                  <c:v>1962/63</c:v>
                </c:pt>
                <c:pt idx="48">
                  <c:v>1963/64</c:v>
                </c:pt>
                <c:pt idx="49">
                  <c:v>1964/65</c:v>
                </c:pt>
                <c:pt idx="50">
                  <c:v>1965/66</c:v>
                </c:pt>
                <c:pt idx="51">
                  <c:v>1966/67</c:v>
                </c:pt>
                <c:pt idx="52">
                  <c:v>1967/68</c:v>
                </c:pt>
                <c:pt idx="53">
                  <c:v>1968/69</c:v>
                </c:pt>
                <c:pt idx="54">
                  <c:v>1969/70</c:v>
                </c:pt>
                <c:pt idx="55">
                  <c:v>1970/71</c:v>
                </c:pt>
                <c:pt idx="56">
                  <c:v>1971/72</c:v>
                </c:pt>
                <c:pt idx="57">
                  <c:v>1972/73</c:v>
                </c:pt>
                <c:pt idx="58">
                  <c:v>1973/74</c:v>
                </c:pt>
                <c:pt idx="59">
                  <c:v>1974/75</c:v>
                </c:pt>
                <c:pt idx="60">
                  <c:v>1975/76</c:v>
                </c:pt>
                <c:pt idx="61">
                  <c:v>1976/77</c:v>
                </c:pt>
                <c:pt idx="62">
                  <c:v>1977/78</c:v>
                </c:pt>
                <c:pt idx="63">
                  <c:v>1978/79</c:v>
                </c:pt>
                <c:pt idx="64">
                  <c:v>1979/80</c:v>
                </c:pt>
                <c:pt idx="65">
                  <c:v>1980/81</c:v>
                </c:pt>
                <c:pt idx="66">
                  <c:v>1981/82</c:v>
                </c:pt>
                <c:pt idx="67">
                  <c:v>1982/83</c:v>
                </c:pt>
                <c:pt idx="68">
                  <c:v>1983/84</c:v>
                </c:pt>
                <c:pt idx="69">
                  <c:v>1984/85</c:v>
                </c:pt>
                <c:pt idx="70">
                  <c:v>1985/86</c:v>
                </c:pt>
                <c:pt idx="71">
                  <c:v>1986/87</c:v>
                </c:pt>
                <c:pt idx="72">
                  <c:v>1987/88</c:v>
                </c:pt>
                <c:pt idx="73">
                  <c:v>1988/89</c:v>
                </c:pt>
                <c:pt idx="74">
                  <c:v>1989/90</c:v>
                </c:pt>
                <c:pt idx="75">
                  <c:v>1990/91</c:v>
                </c:pt>
                <c:pt idx="76">
                  <c:v>1991/92</c:v>
                </c:pt>
                <c:pt idx="77">
                  <c:v>1992/93</c:v>
                </c:pt>
                <c:pt idx="78">
                  <c:v>1993/94</c:v>
                </c:pt>
                <c:pt idx="79">
                  <c:v>1994/95</c:v>
                </c:pt>
                <c:pt idx="80">
                  <c:v>1995/96</c:v>
                </c:pt>
                <c:pt idx="81">
                  <c:v>1996/97</c:v>
                </c:pt>
                <c:pt idx="82">
                  <c:v>1997/98</c:v>
                </c:pt>
                <c:pt idx="83">
                  <c:v>1998/99</c:v>
                </c:pt>
                <c:pt idx="84">
                  <c:v>1999/00</c:v>
                </c:pt>
                <c:pt idx="85">
                  <c:v>2000/01</c:v>
                </c:pt>
                <c:pt idx="86">
                  <c:v>2001/02</c:v>
                </c:pt>
                <c:pt idx="87">
                  <c:v>2002/03</c:v>
                </c:pt>
                <c:pt idx="88">
                  <c:v>2003/04</c:v>
                </c:pt>
                <c:pt idx="89">
                  <c:v>2004/05</c:v>
                </c:pt>
                <c:pt idx="90">
                  <c:v>2005/06</c:v>
                </c:pt>
                <c:pt idx="91">
                  <c:v>2006/07</c:v>
                </c:pt>
                <c:pt idx="92">
                  <c:v>2007/08</c:v>
                </c:pt>
                <c:pt idx="93">
                  <c:v>2008/09</c:v>
                </c:pt>
                <c:pt idx="94">
                  <c:v>2009/10</c:v>
                </c:pt>
                <c:pt idx="95">
                  <c:v>2010/11</c:v>
                </c:pt>
                <c:pt idx="96">
                  <c:v>2011/12</c:v>
                </c:pt>
                <c:pt idx="97">
                  <c:v>2012/13</c:v>
                </c:pt>
                <c:pt idx="98">
                  <c:v>2013/14</c:v>
                </c:pt>
                <c:pt idx="99">
                  <c:v>2014/15</c:v>
                </c:pt>
                <c:pt idx="100">
                  <c:v>2015/16</c:v>
                </c:pt>
                <c:pt idx="101">
                  <c:v>2016/17</c:v>
                </c:pt>
                <c:pt idx="102">
                  <c:v>2017/18</c:v>
                </c:pt>
              </c:strCache>
            </c:strRef>
          </c:cat>
          <c:val>
            <c:numRef>
              <c:f>Sheet1!$Z$5:$Z$107</c:f>
              <c:numCache>
                <c:formatCode>0.00%</c:formatCode>
                <c:ptCount val="103"/>
                <c:pt idx="0">
                  <c:v>0.33333333333333331</c:v>
                </c:pt>
                <c:pt idx="1">
                  <c:v>0</c:v>
                </c:pt>
                <c:pt idx="2">
                  <c:v>0.1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6.6666666666666666E-2</c:v>
                </c:pt>
                <c:pt idx="7">
                  <c:v>0</c:v>
                </c:pt>
                <c:pt idx="8">
                  <c:v>0</c:v>
                </c:pt>
                <c:pt idx="9">
                  <c:v>0.1111111111111111</c:v>
                </c:pt>
                <c:pt idx="10">
                  <c:v>9.0909090909090912E-2</c:v>
                </c:pt>
                <c:pt idx="11">
                  <c:v>0</c:v>
                </c:pt>
                <c:pt idx="12">
                  <c:v>9.5238095238095233E-2</c:v>
                </c:pt>
                <c:pt idx="13">
                  <c:v>0.17391304347826086</c:v>
                </c:pt>
                <c:pt idx="14">
                  <c:v>4.3478260869565216E-2</c:v>
                </c:pt>
                <c:pt idx="15">
                  <c:v>0.27272727272727271</c:v>
                </c:pt>
                <c:pt idx="16">
                  <c:v>0.125</c:v>
                </c:pt>
                <c:pt idx="39">
                  <c:v>2.6315789473684209E-2</c:v>
                </c:pt>
                <c:pt idx="40">
                  <c:v>2.7027027027027029E-2</c:v>
                </c:pt>
                <c:pt idx="41">
                  <c:v>4.1666666666666664E-2</c:v>
                </c:pt>
                <c:pt idx="42">
                  <c:v>0</c:v>
                </c:pt>
                <c:pt idx="43">
                  <c:v>1.7241379310344827E-2</c:v>
                </c:pt>
                <c:pt idx="44">
                  <c:v>3.5714285714285712E-2</c:v>
                </c:pt>
                <c:pt idx="45">
                  <c:v>3.7037037037037035E-2</c:v>
                </c:pt>
                <c:pt idx="46">
                  <c:v>3.6363636363636362E-2</c:v>
                </c:pt>
                <c:pt idx="47">
                  <c:v>0.02</c:v>
                </c:pt>
                <c:pt idx="48">
                  <c:v>0</c:v>
                </c:pt>
                <c:pt idx="49">
                  <c:v>0.1</c:v>
                </c:pt>
                <c:pt idx="50">
                  <c:v>0</c:v>
                </c:pt>
                <c:pt idx="51">
                  <c:v>3.7037037037037035E-2</c:v>
                </c:pt>
                <c:pt idx="52">
                  <c:v>3.5714285714285712E-2</c:v>
                </c:pt>
                <c:pt idx="53">
                  <c:v>0.08</c:v>
                </c:pt>
                <c:pt idx="54">
                  <c:v>0</c:v>
                </c:pt>
                <c:pt idx="55">
                  <c:v>1.7241379310344827E-2</c:v>
                </c:pt>
                <c:pt idx="56">
                  <c:v>1.8867924528301886E-2</c:v>
                </c:pt>
                <c:pt idx="57">
                  <c:v>3.8461538461538464E-2</c:v>
                </c:pt>
                <c:pt idx="58">
                  <c:v>3.5087719298245612E-2</c:v>
                </c:pt>
                <c:pt idx="59">
                  <c:v>0</c:v>
                </c:pt>
                <c:pt idx="60">
                  <c:v>1.2658227848101266E-2</c:v>
                </c:pt>
                <c:pt idx="61">
                  <c:v>0</c:v>
                </c:pt>
                <c:pt idx="62">
                  <c:v>0</c:v>
                </c:pt>
                <c:pt idx="63">
                  <c:v>1.2195121951219513E-2</c:v>
                </c:pt>
                <c:pt idx="64">
                  <c:v>0</c:v>
                </c:pt>
                <c:pt idx="65">
                  <c:v>2.564102564102564E-2</c:v>
                </c:pt>
                <c:pt idx="66">
                  <c:v>0</c:v>
                </c:pt>
                <c:pt idx="67">
                  <c:v>2.7397260273972601E-2</c:v>
                </c:pt>
                <c:pt idx="68">
                  <c:v>1.1904761904761904E-2</c:v>
                </c:pt>
                <c:pt idx="69">
                  <c:v>3.4090909090909088E-2</c:v>
                </c:pt>
                <c:pt idx="70">
                  <c:v>6.097560975609756E-2</c:v>
                </c:pt>
                <c:pt idx="71">
                  <c:v>3.2608695652173912E-2</c:v>
                </c:pt>
                <c:pt idx="72">
                  <c:v>0.05</c:v>
                </c:pt>
                <c:pt idx="73">
                  <c:v>3.4482758620689655E-2</c:v>
                </c:pt>
                <c:pt idx="74">
                  <c:v>3.7383177570093455E-2</c:v>
                </c:pt>
                <c:pt idx="75">
                  <c:v>2.8846153846153848E-2</c:v>
                </c:pt>
              </c:numCache>
            </c:numRef>
          </c:val>
        </c:ser>
        <c:ser>
          <c:idx val="1"/>
          <c:order val="1"/>
          <c:spPr>
            <a:ln w="22225">
              <a:solidFill>
                <a:schemeClr val="tx1"/>
              </a:solidFill>
            </a:ln>
          </c:spPr>
          <c:marker>
            <c:symbol val="diamond"/>
            <c:size val="3"/>
            <c:spPr>
              <a:solidFill>
                <a:srgbClr val="FF0000"/>
              </a:solidFill>
              <a:ln>
                <a:noFill/>
              </a:ln>
            </c:spPr>
          </c:marker>
          <c:cat>
            <c:strRef>
              <c:f>Sheet1!$Y$5:$Y$107</c:f>
              <c:strCache>
                <c:ptCount val="103"/>
                <c:pt idx="0">
                  <c:v>1907/08</c:v>
                </c:pt>
                <c:pt idx="1">
                  <c:v>1908/09</c:v>
                </c:pt>
                <c:pt idx="2">
                  <c:v>1909/10</c:v>
                </c:pt>
                <c:pt idx="3">
                  <c:v>1910/11</c:v>
                </c:pt>
                <c:pt idx="4">
                  <c:v>1911/12</c:v>
                </c:pt>
                <c:pt idx="5">
                  <c:v>1912/13</c:v>
                </c:pt>
                <c:pt idx="6">
                  <c:v>1913/14</c:v>
                </c:pt>
                <c:pt idx="7">
                  <c:v>1914/15</c:v>
                </c:pt>
                <c:pt idx="8">
                  <c:v>1918/19</c:v>
                </c:pt>
                <c:pt idx="9">
                  <c:v>1919/20</c:v>
                </c:pt>
                <c:pt idx="10">
                  <c:v>1920/21</c:v>
                </c:pt>
                <c:pt idx="11">
                  <c:v>1921/22</c:v>
                </c:pt>
                <c:pt idx="12">
                  <c:v>1922/23</c:v>
                </c:pt>
                <c:pt idx="13">
                  <c:v>1923/24</c:v>
                </c:pt>
                <c:pt idx="14">
                  <c:v>1924/25</c:v>
                </c:pt>
                <c:pt idx="15">
                  <c:v>1925/26</c:v>
                </c:pt>
                <c:pt idx="16">
                  <c:v>1926/27</c:v>
                </c:pt>
                <c:pt idx="17">
                  <c:v>1927/28</c:v>
                </c:pt>
                <c:pt idx="18">
                  <c:v>1928/29</c:v>
                </c:pt>
                <c:pt idx="19">
                  <c:v>1929/30</c:v>
                </c:pt>
                <c:pt idx="20">
                  <c:v>1930/31</c:v>
                </c:pt>
                <c:pt idx="21">
                  <c:v>1931/32</c:v>
                </c:pt>
                <c:pt idx="22">
                  <c:v>1932/33</c:v>
                </c:pt>
                <c:pt idx="23">
                  <c:v>1933/34</c:v>
                </c:pt>
                <c:pt idx="24">
                  <c:v>1934/35</c:v>
                </c:pt>
                <c:pt idx="25">
                  <c:v>1935/36</c:v>
                </c:pt>
                <c:pt idx="26">
                  <c:v>1936/37</c:v>
                </c:pt>
                <c:pt idx="27">
                  <c:v>1937/38</c:v>
                </c:pt>
                <c:pt idx="28">
                  <c:v>1938/39</c:v>
                </c:pt>
                <c:pt idx="29">
                  <c:v>1939/40</c:v>
                </c:pt>
                <c:pt idx="30">
                  <c:v>1945/46</c:v>
                </c:pt>
                <c:pt idx="31">
                  <c:v>1946/47</c:v>
                </c:pt>
                <c:pt idx="32">
                  <c:v>1947/48</c:v>
                </c:pt>
                <c:pt idx="33">
                  <c:v>1948/49</c:v>
                </c:pt>
                <c:pt idx="34">
                  <c:v>1949/50</c:v>
                </c:pt>
                <c:pt idx="35">
                  <c:v>1950/51</c:v>
                </c:pt>
                <c:pt idx="36">
                  <c:v>1951/52</c:v>
                </c:pt>
                <c:pt idx="37">
                  <c:v>1952/53</c:v>
                </c:pt>
                <c:pt idx="38">
                  <c:v>1953/54</c:v>
                </c:pt>
                <c:pt idx="39">
                  <c:v>1954/55</c:v>
                </c:pt>
                <c:pt idx="40">
                  <c:v>1955/56</c:v>
                </c:pt>
                <c:pt idx="41">
                  <c:v>1956/57</c:v>
                </c:pt>
                <c:pt idx="42">
                  <c:v>1957/58</c:v>
                </c:pt>
                <c:pt idx="43">
                  <c:v>1958/59</c:v>
                </c:pt>
                <c:pt idx="44">
                  <c:v>1959/60</c:v>
                </c:pt>
                <c:pt idx="45">
                  <c:v>1960/61</c:v>
                </c:pt>
                <c:pt idx="46">
                  <c:v>1961/62</c:v>
                </c:pt>
                <c:pt idx="47">
                  <c:v>1962/63</c:v>
                </c:pt>
                <c:pt idx="48">
                  <c:v>1963/64</c:v>
                </c:pt>
                <c:pt idx="49">
                  <c:v>1964/65</c:v>
                </c:pt>
                <c:pt idx="50">
                  <c:v>1965/66</c:v>
                </c:pt>
                <c:pt idx="51">
                  <c:v>1966/67</c:v>
                </c:pt>
                <c:pt idx="52">
                  <c:v>1967/68</c:v>
                </c:pt>
                <c:pt idx="53">
                  <c:v>1968/69</c:v>
                </c:pt>
                <c:pt idx="54">
                  <c:v>1969/70</c:v>
                </c:pt>
                <c:pt idx="55">
                  <c:v>1970/71</c:v>
                </c:pt>
                <c:pt idx="56">
                  <c:v>1971/72</c:v>
                </c:pt>
                <c:pt idx="57">
                  <c:v>1972/73</c:v>
                </c:pt>
                <c:pt idx="58">
                  <c:v>1973/74</c:v>
                </c:pt>
                <c:pt idx="59">
                  <c:v>1974/75</c:v>
                </c:pt>
                <c:pt idx="60">
                  <c:v>1975/76</c:v>
                </c:pt>
                <c:pt idx="61">
                  <c:v>1976/77</c:v>
                </c:pt>
                <c:pt idx="62">
                  <c:v>1977/78</c:v>
                </c:pt>
                <c:pt idx="63">
                  <c:v>1978/79</c:v>
                </c:pt>
                <c:pt idx="64">
                  <c:v>1979/80</c:v>
                </c:pt>
                <c:pt idx="65">
                  <c:v>1980/81</c:v>
                </c:pt>
                <c:pt idx="66">
                  <c:v>1981/82</c:v>
                </c:pt>
                <c:pt idx="67">
                  <c:v>1982/83</c:v>
                </c:pt>
                <c:pt idx="68">
                  <c:v>1983/84</c:v>
                </c:pt>
                <c:pt idx="69">
                  <c:v>1984/85</c:v>
                </c:pt>
                <c:pt idx="70">
                  <c:v>1985/86</c:v>
                </c:pt>
                <c:pt idx="71">
                  <c:v>1986/87</c:v>
                </c:pt>
                <c:pt idx="72">
                  <c:v>1987/88</c:v>
                </c:pt>
                <c:pt idx="73">
                  <c:v>1988/89</c:v>
                </c:pt>
                <c:pt idx="74">
                  <c:v>1989/90</c:v>
                </c:pt>
                <c:pt idx="75">
                  <c:v>1990/91</c:v>
                </c:pt>
                <c:pt idx="76">
                  <c:v>1991/92</c:v>
                </c:pt>
                <c:pt idx="77">
                  <c:v>1992/93</c:v>
                </c:pt>
                <c:pt idx="78">
                  <c:v>1993/94</c:v>
                </c:pt>
                <c:pt idx="79">
                  <c:v>1994/95</c:v>
                </c:pt>
                <c:pt idx="80">
                  <c:v>1995/96</c:v>
                </c:pt>
                <c:pt idx="81">
                  <c:v>1996/97</c:v>
                </c:pt>
                <c:pt idx="82">
                  <c:v>1997/98</c:v>
                </c:pt>
                <c:pt idx="83">
                  <c:v>1998/99</c:v>
                </c:pt>
                <c:pt idx="84">
                  <c:v>1999/00</c:v>
                </c:pt>
                <c:pt idx="85">
                  <c:v>2000/01</c:v>
                </c:pt>
                <c:pt idx="86">
                  <c:v>2001/02</c:v>
                </c:pt>
                <c:pt idx="87">
                  <c:v>2002/03</c:v>
                </c:pt>
                <c:pt idx="88">
                  <c:v>2003/04</c:v>
                </c:pt>
                <c:pt idx="89">
                  <c:v>2004/05</c:v>
                </c:pt>
                <c:pt idx="90">
                  <c:v>2005/06</c:v>
                </c:pt>
                <c:pt idx="91">
                  <c:v>2006/07</c:v>
                </c:pt>
                <c:pt idx="92">
                  <c:v>2007/08</c:v>
                </c:pt>
                <c:pt idx="93">
                  <c:v>2008/09</c:v>
                </c:pt>
                <c:pt idx="94">
                  <c:v>2009/10</c:v>
                </c:pt>
                <c:pt idx="95">
                  <c:v>2010/11</c:v>
                </c:pt>
                <c:pt idx="96">
                  <c:v>2011/12</c:v>
                </c:pt>
                <c:pt idx="97">
                  <c:v>2012/13</c:v>
                </c:pt>
                <c:pt idx="98">
                  <c:v>2013/14</c:v>
                </c:pt>
                <c:pt idx="99">
                  <c:v>2014/15</c:v>
                </c:pt>
                <c:pt idx="100">
                  <c:v>2015/16</c:v>
                </c:pt>
                <c:pt idx="101">
                  <c:v>2016/17</c:v>
                </c:pt>
                <c:pt idx="102">
                  <c:v>2017/18</c:v>
                </c:pt>
              </c:strCache>
            </c:strRef>
          </c:cat>
          <c:val>
            <c:numRef>
              <c:f>Sheet1!$AA$5:$AA$107</c:f>
              <c:numCache>
                <c:formatCode>General</c:formatCode>
                <c:ptCount val="103"/>
                <c:pt idx="17" formatCode="0.00%">
                  <c:v>0.17391304347826086</c:v>
                </c:pt>
                <c:pt idx="18" formatCode="0.00%">
                  <c:v>0.13636363636363635</c:v>
                </c:pt>
                <c:pt idx="19" formatCode="0.00%">
                  <c:v>0.14285714285714285</c:v>
                </c:pt>
                <c:pt idx="20" formatCode="0.00%">
                  <c:v>0.125</c:v>
                </c:pt>
                <c:pt idx="21" formatCode="0.00%">
                  <c:v>0.25</c:v>
                </c:pt>
                <c:pt idx="22" formatCode="0.00%">
                  <c:v>0</c:v>
                </c:pt>
                <c:pt idx="23" formatCode="0.00%">
                  <c:v>8.6956521739130432E-2</c:v>
                </c:pt>
                <c:pt idx="24" formatCode="0.00%">
                  <c:v>0.19047619047619047</c:v>
                </c:pt>
                <c:pt idx="25" formatCode="0.00%">
                  <c:v>4.3478260869565216E-2</c:v>
                </c:pt>
                <c:pt idx="26" formatCode="0.00%">
                  <c:v>0.23809523809523808</c:v>
                </c:pt>
                <c:pt idx="27" formatCode="0.00%">
                  <c:v>9.0909090909090912E-2</c:v>
                </c:pt>
                <c:pt idx="28" formatCode="0.00%">
                  <c:v>0.13636363636363635</c:v>
                </c:pt>
                <c:pt idx="29" formatCode="0.00%">
                  <c:v>0.15789473684210525</c:v>
                </c:pt>
                <c:pt idx="30" formatCode="0.00%">
                  <c:v>9.0909090909090912E-2</c:v>
                </c:pt>
                <c:pt idx="31" formatCode="0.00%">
                  <c:v>9.0909090909090912E-2</c:v>
                </c:pt>
                <c:pt idx="32" formatCode="0.00%">
                  <c:v>8.3333333333333329E-2</c:v>
                </c:pt>
                <c:pt idx="33" formatCode="0.00%">
                  <c:v>0.1</c:v>
                </c:pt>
                <c:pt idx="34" formatCode="0.00%">
                  <c:v>9.0909090909090912E-2</c:v>
                </c:pt>
                <c:pt idx="35" formatCode="0.00%">
                  <c:v>2.6315789473684209E-2</c:v>
                </c:pt>
                <c:pt idx="36" formatCode="0.00%">
                  <c:v>5.128205128205128E-2</c:v>
                </c:pt>
                <c:pt idx="37" formatCode="0.00%">
                  <c:v>5.5555555555555552E-2</c:v>
                </c:pt>
                <c:pt idx="38" formatCode="0.00%">
                  <c:v>5.128205128205128E-2</c:v>
                </c:pt>
                <c:pt idx="76" formatCode="0.00%">
                  <c:v>3.7735849056603772E-2</c:v>
                </c:pt>
                <c:pt idx="77" formatCode="0.00%">
                  <c:v>2.2727272727272728E-2</c:v>
                </c:pt>
                <c:pt idx="78" formatCode="0.00%">
                  <c:v>8.0645161290322578E-2</c:v>
                </c:pt>
                <c:pt idx="79" formatCode="0.00%">
                  <c:v>0.11688311688311688</c:v>
                </c:pt>
                <c:pt idx="80" formatCode="0.00%">
                  <c:v>0.16071428571428573</c:v>
                </c:pt>
                <c:pt idx="81" formatCode="0.00%">
                  <c:v>0.10975609756097561</c:v>
                </c:pt>
                <c:pt idx="82" formatCode="0.00%">
                  <c:v>0.10909090909090909</c:v>
                </c:pt>
                <c:pt idx="83" formatCode="0.00%">
                  <c:v>0.12244897959183673</c:v>
                </c:pt>
                <c:pt idx="84" formatCode="0.00%">
                  <c:v>8.6206896551724144E-2</c:v>
                </c:pt>
                <c:pt idx="85" formatCode="0.00%">
                  <c:v>9.6153846153846159E-2</c:v>
                </c:pt>
                <c:pt idx="86" formatCode="0.00%">
                  <c:v>6.4814814814814811E-2</c:v>
                </c:pt>
                <c:pt idx="87" formatCode="0.00%">
                  <c:v>8.0808080808080815E-2</c:v>
                </c:pt>
                <c:pt idx="88" formatCode="0.00%">
                  <c:v>0.1111111111111111</c:v>
                </c:pt>
                <c:pt idx="89" formatCode="0.00%">
                  <c:v>0.13636363636363635</c:v>
                </c:pt>
                <c:pt idx="90" formatCode="0.00%">
                  <c:v>0.11235955056179775</c:v>
                </c:pt>
                <c:pt idx="91" formatCode="0.00%">
                  <c:v>0.18888888888888888</c:v>
                </c:pt>
                <c:pt idx="92" formatCode="0.00%">
                  <c:v>0.14942528735632185</c:v>
                </c:pt>
                <c:pt idx="93" formatCode="0.00%">
                  <c:v>0.2</c:v>
                </c:pt>
                <c:pt idx="94" formatCode="0.00%">
                  <c:v>0.24074074074074073</c:v>
                </c:pt>
                <c:pt idx="95" formatCode="0.00%">
                  <c:v>0.12</c:v>
                </c:pt>
                <c:pt idx="96" formatCode="0.00%">
                  <c:v>0.11224489795918367</c:v>
                </c:pt>
                <c:pt idx="97" formatCode="0.00%">
                  <c:v>0.17699115044247787</c:v>
                </c:pt>
                <c:pt idx="98" formatCode="0.00%">
                  <c:v>0.16190476190476191</c:v>
                </c:pt>
                <c:pt idx="99" formatCode="0.00%">
                  <c:v>0.10619469026548672</c:v>
                </c:pt>
                <c:pt idx="100" formatCode="0.00%">
                  <c:v>0.13793103448275862</c:v>
                </c:pt>
                <c:pt idx="101" formatCode="0.00%">
                  <c:v>0.10891089108910891</c:v>
                </c:pt>
                <c:pt idx="102" formatCode="0.00%">
                  <c:v>0.11009174311926606</c:v>
                </c:pt>
              </c:numCache>
            </c:numRef>
          </c:val>
        </c:ser>
        <c:marker val="1"/>
        <c:axId val="109418368"/>
        <c:axId val="109445120"/>
      </c:lineChart>
      <c:catAx>
        <c:axId val="109418368"/>
        <c:scaling>
          <c:orientation val="minMax"/>
        </c:scaling>
        <c:axPos val="b"/>
        <c:tickLblPos val="nextTo"/>
        <c:txPr>
          <a:bodyPr/>
          <a:lstStyle/>
          <a:p>
            <a:pPr>
              <a:defRPr sz="800" baseline="0">
                <a:latin typeface="Arial" pitchFamily="34" charset="0"/>
              </a:defRPr>
            </a:pPr>
            <a:endParaRPr lang="en-US"/>
          </a:p>
        </c:txPr>
        <c:crossAx val="109445120"/>
        <c:crosses val="autoZero"/>
        <c:auto val="1"/>
        <c:lblAlgn val="ctr"/>
        <c:lblOffset val="100"/>
        <c:tickLblSkip val="10"/>
        <c:tickMarkSkip val="10"/>
      </c:catAx>
      <c:valAx>
        <c:axId val="109445120"/>
        <c:scaling>
          <c:orientation val="minMax"/>
        </c:scaling>
        <c:axPos val="l"/>
        <c:majorGridlines/>
        <c:numFmt formatCode="0.00%" sourceLinked="1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109418368"/>
        <c:crosses val="autoZero"/>
        <c:crossBetween val="between"/>
      </c:valAx>
      <c:spPr>
        <a:ln w="12700">
          <a:solidFill>
            <a:schemeClr val="tx1"/>
          </a:solidFill>
        </a:ln>
      </c:spPr>
    </c:plotArea>
    <c:plotVisOnly val="1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NZ"/>
  <c:chart>
    <c:title>
      <c:tx>
        <c:rich>
          <a:bodyPr/>
          <a:lstStyle/>
          <a:p>
            <a:pPr>
              <a:defRPr/>
            </a:pPr>
            <a:r>
              <a:rPr lang="en-NZ" sz="1000">
                <a:latin typeface="Arial" pitchFamily="34" charset="0"/>
                <a:cs typeface="Arial" pitchFamily="34" charset="0"/>
              </a:rPr>
              <a:t>Team</a:t>
            </a:r>
            <a:r>
              <a:rPr lang="en-NZ" sz="1000" baseline="0">
                <a:latin typeface="Arial" pitchFamily="34" charset="0"/>
                <a:cs typeface="Arial" pitchFamily="34" charset="0"/>
              </a:rPr>
              <a:t> scores under 100 as a percentage of innings</a:t>
            </a:r>
          </a:p>
          <a:p>
            <a:pPr>
              <a:defRPr/>
            </a:pPr>
            <a:endParaRPr lang="en-NZ"/>
          </a:p>
        </c:rich>
      </c:tx>
      <c:layout>
        <c:manualLayout>
          <c:xMode val="edge"/>
          <c:yMode val="edge"/>
          <c:x val="0.2291494845360833"/>
          <c:y val="3.2558139534883741E-2"/>
        </c:manualLayout>
      </c:layout>
    </c:title>
    <c:plotArea>
      <c:layout>
        <c:manualLayout>
          <c:layoutTarget val="inner"/>
          <c:xMode val="edge"/>
          <c:yMode val="edge"/>
          <c:x val="0.11786305706632055"/>
          <c:y val="0.12140706830250841"/>
          <c:w val="0.83086654760938383"/>
          <c:h val="0.78314338033327224"/>
        </c:manualLayout>
      </c:layout>
      <c:lineChart>
        <c:grouping val="standard"/>
        <c:ser>
          <c:idx val="0"/>
          <c:order val="0"/>
          <c:spPr>
            <a:ln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diamond"/>
            <c:size val="3"/>
            <c:spPr>
              <a:solidFill>
                <a:schemeClr val="tx1"/>
              </a:solidFill>
              <a:ln>
                <a:noFill/>
              </a:ln>
            </c:spPr>
          </c:marker>
          <c:cat>
            <c:strRef>
              <c:f>Sheet1!$AC$5:$AC$107</c:f>
              <c:strCache>
                <c:ptCount val="103"/>
                <c:pt idx="0">
                  <c:v>1907/08</c:v>
                </c:pt>
                <c:pt idx="1">
                  <c:v>1908/09</c:v>
                </c:pt>
                <c:pt idx="2">
                  <c:v>1909/10</c:v>
                </c:pt>
                <c:pt idx="3">
                  <c:v>1910/11</c:v>
                </c:pt>
                <c:pt idx="4">
                  <c:v>1911/12</c:v>
                </c:pt>
                <c:pt idx="5">
                  <c:v>1912/13</c:v>
                </c:pt>
                <c:pt idx="6">
                  <c:v>1913/14</c:v>
                </c:pt>
                <c:pt idx="7">
                  <c:v>1914/15</c:v>
                </c:pt>
                <c:pt idx="8">
                  <c:v>1918/19</c:v>
                </c:pt>
                <c:pt idx="9">
                  <c:v>1919/20</c:v>
                </c:pt>
                <c:pt idx="10">
                  <c:v>1920/21</c:v>
                </c:pt>
                <c:pt idx="11">
                  <c:v>1921/22</c:v>
                </c:pt>
                <c:pt idx="12">
                  <c:v>1922/23</c:v>
                </c:pt>
                <c:pt idx="13">
                  <c:v>1923/24</c:v>
                </c:pt>
                <c:pt idx="14">
                  <c:v>1924/25</c:v>
                </c:pt>
                <c:pt idx="15">
                  <c:v>1925/26</c:v>
                </c:pt>
                <c:pt idx="16">
                  <c:v>1926/27</c:v>
                </c:pt>
                <c:pt idx="17">
                  <c:v>1927/28</c:v>
                </c:pt>
                <c:pt idx="18">
                  <c:v>1928/29</c:v>
                </c:pt>
                <c:pt idx="19">
                  <c:v>1929/30</c:v>
                </c:pt>
                <c:pt idx="20">
                  <c:v>1930/31</c:v>
                </c:pt>
                <c:pt idx="21">
                  <c:v>1931/32</c:v>
                </c:pt>
                <c:pt idx="22">
                  <c:v>1932/33</c:v>
                </c:pt>
                <c:pt idx="23">
                  <c:v>1933/34</c:v>
                </c:pt>
                <c:pt idx="24">
                  <c:v>1934/35</c:v>
                </c:pt>
                <c:pt idx="25">
                  <c:v>1935/36</c:v>
                </c:pt>
                <c:pt idx="26">
                  <c:v>1936/37</c:v>
                </c:pt>
                <c:pt idx="27">
                  <c:v>1937/38</c:v>
                </c:pt>
                <c:pt idx="28">
                  <c:v>1938/39</c:v>
                </c:pt>
                <c:pt idx="29">
                  <c:v>1939/40</c:v>
                </c:pt>
                <c:pt idx="30">
                  <c:v>1945/46</c:v>
                </c:pt>
                <c:pt idx="31">
                  <c:v>1946/47</c:v>
                </c:pt>
                <c:pt idx="32">
                  <c:v>1947/48</c:v>
                </c:pt>
                <c:pt idx="33">
                  <c:v>1948/49</c:v>
                </c:pt>
                <c:pt idx="34">
                  <c:v>1949/50</c:v>
                </c:pt>
                <c:pt idx="35">
                  <c:v>1950/51</c:v>
                </c:pt>
                <c:pt idx="36">
                  <c:v>1951/52</c:v>
                </c:pt>
                <c:pt idx="37">
                  <c:v>1952/53</c:v>
                </c:pt>
                <c:pt idx="38">
                  <c:v>1953/54</c:v>
                </c:pt>
                <c:pt idx="39">
                  <c:v>1954/55</c:v>
                </c:pt>
                <c:pt idx="40">
                  <c:v>1955/56</c:v>
                </c:pt>
                <c:pt idx="41">
                  <c:v>1956/57</c:v>
                </c:pt>
                <c:pt idx="42">
                  <c:v>1957/58</c:v>
                </c:pt>
                <c:pt idx="43">
                  <c:v>1958/59</c:v>
                </c:pt>
                <c:pt idx="44">
                  <c:v>1959/60</c:v>
                </c:pt>
                <c:pt idx="45">
                  <c:v>1960/61</c:v>
                </c:pt>
                <c:pt idx="46">
                  <c:v>1961/62</c:v>
                </c:pt>
                <c:pt idx="47">
                  <c:v>1962/63</c:v>
                </c:pt>
                <c:pt idx="48">
                  <c:v>1963/64</c:v>
                </c:pt>
                <c:pt idx="49">
                  <c:v>1964/65</c:v>
                </c:pt>
                <c:pt idx="50">
                  <c:v>1965/66</c:v>
                </c:pt>
                <c:pt idx="51">
                  <c:v>1966/67</c:v>
                </c:pt>
                <c:pt idx="52">
                  <c:v>1967/68</c:v>
                </c:pt>
                <c:pt idx="53">
                  <c:v>1968/69</c:v>
                </c:pt>
                <c:pt idx="54">
                  <c:v>1969/70</c:v>
                </c:pt>
                <c:pt idx="55">
                  <c:v>1970/71</c:v>
                </c:pt>
                <c:pt idx="56">
                  <c:v>1971/72</c:v>
                </c:pt>
                <c:pt idx="57">
                  <c:v>1972/73</c:v>
                </c:pt>
                <c:pt idx="58">
                  <c:v>1973/74</c:v>
                </c:pt>
                <c:pt idx="59">
                  <c:v>1974/75</c:v>
                </c:pt>
                <c:pt idx="60">
                  <c:v>1975/76</c:v>
                </c:pt>
                <c:pt idx="61">
                  <c:v>1976/77</c:v>
                </c:pt>
                <c:pt idx="62">
                  <c:v>1977/78</c:v>
                </c:pt>
                <c:pt idx="63">
                  <c:v>1978/79</c:v>
                </c:pt>
                <c:pt idx="64">
                  <c:v>1979/80</c:v>
                </c:pt>
                <c:pt idx="65">
                  <c:v>1980/81</c:v>
                </c:pt>
                <c:pt idx="66">
                  <c:v>1981/82</c:v>
                </c:pt>
                <c:pt idx="67">
                  <c:v>1982/83</c:v>
                </c:pt>
                <c:pt idx="68">
                  <c:v>1983/84</c:v>
                </c:pt>
                <c:pt idx="69">
                  <c:v>1984/85</c:v>
                </c:pt>
                <c:pt idx="70">
                  <c:v>1985/86</c:v>
                </c:pt>
                <c:pt idx="71">
                  <c:v>1986/87</c:v>
                </c:pt>
                <c:pt idx="72">
                  <c:v>1987/88</c:v>
                </c:pt>
                <c:pt idx="73">
                  <c:v>1988/89</c:v>
                </c:pt>
                <c:pt idx="74">
                  <c:v>1989/90</c:v>
                </c:pt>
                <c:pt idx="75">
                  <c:v>1990/91</c:v>
                </c:pt>
                <c:pt idx="76">
                  <c:v>1991/92</c:v>
                </c:pt>
                <c:pt idx="77">
                  <c:v>1992/93</c:v>
                </c:pt>
                <c:pt idx="78">
                  <c:v>1993/94</c:v>
                </c:pt>
                <c:pt idx="79">
                  <c:v>1994/95</c:v>
                </c:pt>
                <c:pt idx="80">
                  <c:v>1995/96</c:v>
                </c:pt>
                <c:pt idx="81">
                  <c:v>1996/97</c:v>
                </c:pt>
                <c:pt idx="82">
                  <c:v>1997/98</c:v>
                </c:pt>
                <c:pt idx="83">
                  <c:v>1998/99</c:v>
                </c:pt>
                <c:pt idx="84">
                  <c:v>1999/00</c:v>
                </c:pt>
                <c:pt idx="85">
                  <c:v>2000/01</c:v>
                </c:pt>
                <c:pt idx="86">
                  <c:v>2001/02</c:v>
                </c:pt>
                <c:pt idx="87">
                  <c:v>2002/03</c:v>
                </c:pt>
                <c:pt idx="88">
                  <c:v>2003/04</c:v>
                </c:pt>
                <c:pt idx="89">
                  <c:v>2004/05</c:v>
                </c:pt>
                <c:pt idx="90">
                  <c:v>2005/06</c:v>
                </c:pt>
                <c:pt idx="91">
                  <c:v>2006/07</c:v>
                </c:pt>
                <c:pt idx="92">
                  <c:v>2007/08</c:v>
                </c:pt>
                <c:pt idx="93">
                  <c:v>2008/09</c:v>
                </c:pt>
                <c:pt idx="94">
                  <c:v>2009/10</c:v>
                </c:pt>
                <c:pt idx="95">
                  <c:v>2010/11</c:v>
                </c:pt>
                <c:pt idx="96">
                  <c:v>2011/12</c:v>
                </c:pt>
                <c:pt idx="97">
                  <c:v>2012/13</c:v>
                </c:pt>
                <c:pt idx="98">
                  <c:v>2013/14</c:v>
                </c:pt>
                <c:pt idx="99">
                  <c:v>2014/15</c:v>
                </c:pt>
                <c:pt idx="100">
                  <c:v>2015/16</c:v>
                </c:pt>
                <c:pt idx="101">
                  <c:v>2016/17</c:v>
                </c:pt>
                <c:pt idx="102">
                  <c:v>2017/18</c:v>
                </c:pt>
              </c:strCache>
            </c:strRef>
          </c:cat>
          <c:val>
            <c:numRef>
              <c:f>Sheet1!$AD$5:$AD$107</c:f>
              <c:numCache>
                <c:formatCode>0.00%</c:formatCode>
                <c:ptCount val="103"/>
                <c:pt idx="0">
                  <c:v>0</c:v>
                </c:pt>
                <c:pt idx="1">
                  <c:v>0.25</c:v>
                </c:pt>
                <c:pt idx="2">
                  <c:v>0</c:v>
                </c:pt>
                <c:pt idx="3">
                  <c:v>0</c:v>
                </c:pt>
                <c:pt idx="4">
                  <c:v>0.16666666666666666</c:v>
                </c:pt>
                <c:pt idx="5">
                  <c:v>0.1</c:v>
                </c:pt>
                <c:pt idx="6">
                  <c:v>6.6666666666666666E-2</c:v>
                </c:pt>
                <c:pt idx="7">
                  <c:v>0.21428571428571427</c:v>
                </c:pt>
                <c:pt idx="8">
                  <c:v>0</c:v>
                </c:pt>
                <c:pt idx="9">
                  <c:v>0</c:v>
                </c:pt>
                <c:pt idx="10">
                  <c:v>0.18181818181818182</c:v>
                </c:pt>
                <c:pt idx="11">
                  <c:v>4.5454545454545456E-2</c:v>
                </c:pt>
                <c:pt idx="12">
                  <c:v>4.7619047619047616E-2</c:v>
                </c:pt>
                <c:pt idx="13">
                  <c:v>0</c:v>
                </c:pt>
                <c:pt idx="14">
                  <c:v>8.6956521739130432E-2</c:v>
                </c:pt>
                <c:pt idx="15">
                  <c:v>4.5454545454545456E-2</c:v>
                </c:pt>
                <c:pt idx="16">
                  <c:v>0</c:v>
                </c:pt>
                <c:pt idx="39" formatCode="0%">
                  <c:v>2.6315789473684209E-2</c:v>
                </c:pt>
                <c:pt idx="40" formatCode="0%">
                  <c:v>0</c:v>
                </c:pt>
                <c:pt idx="41" formatCode="0%">
                  <c:v>8.3333333333333329E-2</c:v>
                </c:pt>
                <c:pt idx="42" formatCode="0%">
                  <c:v>9.4339622641509441E-2</c:v>
                </c:pt>
                <c:pt idx="43" formatCode="0%">
                  <c:v>5.1724137931034482E-2</c:v>
                </c:pt>
                <c:pt idx="44" formatCode="0%">
                  <c:v>1.7857142857142856E-2</c:v>
                </c:pt>
                <c:pt idx="45" formatCode="0%">
                  <c:v>0.12962962962962962</c:v>
                </c:pt>
                <c:pt idx="46" formatCode="0%">
                  <c:v>9.0909090909090912E-2</c:v>
                </c:pt>
                <c:pt idx="47" formatCode="0%">
                  <c:v>0.06</c:v>
                </c:pt>
                <c:pt idx="48" formatCode="0%">
                  <c:v>9.6153846153846159E-2</c:v>
                </c:pt>
                <c:pt idx="49" formatCode="0%">
                  <c:v>0</c:v>
                </c:pt>
                <c:pt idx="50" formatCode="0%">
                  <c:v>0</c:v>
                </c:pt>
                <c:pt idx="51" formatCode="0%">
                  <c:v>5.5555555555555552E-2</c:v>
                </c:pt>
                <c:pt idx="52" formatCode="0%">
                  <c:v>7.1428571428571425E-2</c:v>
                </c:pt>
                <c:pt idx="53" formatCode="0%">
                  <c:v>0</c:v>
                </c:pt>
                <c:pt idx="54" formatCode="0%">
                  <c:v>0</c:v>
                </c:pt>
                <c:pt idx="55" formatCode="0%">
                  <c:v>0</c:v>
                </c:pt>
                <c:pt idx="56" formatCode="0%">
                  <c:v>3.7735849056603772E-2</c:v>
                </c:pt>
                <c:pt idx="57" formatCode="0%">
                  <c:v>0</c:v>
                </c:pt>
                <c:pt idx="58" formatCode="0%">
                  <c:v>1.7543859649122806E-2</c:v>
                </c:pt>
                <c:pt idx="59" formatCode="0%">
                  <c:v>1.7543859649122806E-2</c:v>
                </c:pt>
                <c:pt idx="60" formatCode="0%">
                  <c:v>2.5316455696202531E-2</c:v>
                </c:pt>
                <c:pt idx="61" formatCode="0%">
                  <c:v>0</c:v>
                </c:pt>
                <c:pt idx="62" formatCode="0%">
                  <c:v>3.6585365853658534E-2</c:v>
                </c:pt>
                <c:pt idx="63" formatCode="0%">
                  <c:v>1.2195121951219513E-2</c:v>
                </c:pt>
                <c:pt idx="64" formatCode="0%">
                  <c:v>2.5974025974025976E-2</c:v>
                </c:pt>
                <c:pt idx="65" formatCode="0%">
                  <c:v>2.564102564102564E-2</c:v>
                </c:pt>
                <c:pt idx="66" formatCode="0%">
                  <c:v>2.5974025974025976E-2</c:v>
                </c:pt>
                <c:pt idx="67" formatCode="0%">
                  <c:v>4.1095890410958902E-2</c:v>
                </c:pt>
                <c:pt idx="68" formatCode="0%">
                  <c:v>3.5714285714285712E-2</c:v>
                </c:pt>
                <c:pt idx="69" formatCode="0%">
                  <c:v>3.4090909090909088E-2</c:v>
                </c:pt>
                <c:pt idx="70" formatCode="0%">
                  <c:v>1.2195121951219513E-2</c:v>
                </c:pt>
                <c:pt idx="71" formatCode="0%">
                  <c:v>2.1739130434782608E-2</c:v>
                </c:pt>
                <c:pt idx="72" formatCode="0%">
                  <c:v>2.5000000000000001E-2</c:v>
                </c:pt>
                <c:pt idx="73" formatCode="0%">
                  <c:v>0</c:v>
                </c:pt>
                <c:pt idx="74" formatCode="0%">
                  <c:v>2.8037383177570093E-2</c:v>
                </c:pt>
                <c:pt idx="75" formatCode="0%">
                  <c:v>0</c:v>
                </c:pt>
              </c:numCache>
            </c:numRef>
          </c:val>
        </c:ser>
        <c:ser>
          <c:idx val="1"/>
          <c:order val="1"/>
          <c:spPr>
            <a:ln w="19050">
              <a:solidFill>
                <a:prstClr val="black"/>
              </a:solidFill>
            </a:ln>
          </c:spPr>
          <c:marker>
            <c:symbol val="diamond"/>
            <c:size val="3"/>
            <c:spPr>
              <a:solidFill>
                <a:srgbClr val="FF0000"/>
              </a:solidFill>
              <a:ln>
                <a:noFill/>
              </a:ln>
            </c:spPr>
          </c:marker>
          <c:cat>
            <c:strRef>
              <c:f>Sheet1!$AC$5:$AC$107</c:f>
              <c:strCache>
                <c:ptCount val="103"/>
                <c:pt idx="0">
                  <c:v>1907/08</c:v>
                </c:pt>
                <c:pt idx="1">
                  <c:v>1908/09</c:v>
                </c:pt>
                <c:pt idx="2">
                  <c:v>1909/10</c:v>
                </c:pt>
                <c:pt idx="3">
                  <c:v>1910/11</c:v>
                </c:pt>
                <c:pt idx="4">
                  <c:v>1911/12</c:v>
                </c:pt>
                <c:pt idx="5">
                  <c:v>1912/13</c:v>
                </c:pt>
                <c:pt idx="6">
                  <c:v>1913/14</c:v>
                </c:pt>
                <c:pt idx="7">
                  <c:v>1914/15</c:v>
                </c:pt>
                <c:pt idx="8">
                  <c:v>1918/19</c:v>
                </c:pt>
                <c:pt idx="9">
                  <c:v>1919/20</c:v>
                </c:pt>
                <c:pt idx="10">
                  <c:v>1920/21</c:v>
                </c:pt>
                <c:pt idx="11">
                  <c:v>1921/22</c:v>
                </c:pt>
                <c:pt idx="12">
                  <c:v>1922/23</c:v>
                </c:pt>
                <c:pt idx="13">
                  <c:v>1923/24</c:v>
                </c:pt>
                <c:pt idx="14">
                  <c:v>1924/25</c:v>
                </c:pt>
                <c:pt idx="15">
                  <c:v>1925/26</c:v>
                </c:pt>
                <c:pt idx="16">
                  <c:v>1926/27</c:v>
                </c:pt>
                <c:pt idx="17">
                  <c:v>1927/28</c:v>
                </c:pt>
                <c:pt idx="18">
                  <c:v>1928/29</c:v>
                </c:pt>
                <c:pt idx="19">
                  <c:v>1929/30</c:v>
                </c:pt>
                <c:pt idx="20">
                  <c:v>1930/31</c:v>
                </c:pt>
                <c:pt idx="21">
                  <c:v>1931/32</c:v>
                </c:pt>
                <c:pt idx="22">
                  <c:v>1932/33</c:v>
                </c:pt>
                <c:pt idx="23">
                  <c:v>1933/34</c:v>
                </c:pt>
                <c:pt idx="24">
                  <c:v>1934/35</c:v>
                </c:pt>
                <c:pt idx="25">
                  <c:v>1935/36</c:v>
                </c:pt>
                <c:pt idx="26">
                  <c:v>1936/37</c:v>
                </c:pt>
                <c:pt idx="27">
                  <c:v>1937/38</c:v>
                </c:pt>
                <c:pt idx="28">
                  <c:v>1938/39</c:v>
                </c:pt>
                <c:pt idx="29">
                  <c:v>1939/40</c:v>
                </c:pt>
                <c:pt idx="30">
                  <c:v>1945/46</c:v>
                </c:pt>
                <c:pt idx="31">
                  <c:v>1946/47</c:v>
                </c:pt>
                <c:pt idx="32">
                  <c:v>1947/48</c:v>
                </c:pt>
                <c:pt idx="33">
                  <c:v>1948/49</c:v>
                </c:pt>
                <c:pt idx="34">
                  <c:v>1949/50</c:v>
                </c:pt>
                <c:pt idx="35">
                  <c:v>1950/51</c:v>
                </c:pt>
                <c:pt idx="36">
                  <c:v>1951/52</c:v>
                </c:pt>
                <c:pt idx="37">
                  <c:v>1952/53</c:v>
                </c:pt>
                <c:pt idx="38">
                  <c:v>1953/54</c:v>
                </c:pt>
                <c:pt idx="39">
                  <c:v>1954/55</c:v>
                </c:pt>
                <c:pt idx="40">
                  <c:v>1955/56</c:v>
                </c:pt>
                <c:pt idx="41">
                  <c:v>1956/57</c:v>
                </c:pt>
                <c:pt idx="42">
                  <c:v>1957/58</c:v>
                </c:pt>
                <c:pt idx="43">
                  <c:v>1958/59</c:v>
                </c:pt>
                <c:pt idx="44">
                  <c:v>1959/60</c:v>
                </c:pt>
                <c:pt idx="45">
                  <c:v>1960/61</c:v>
                </c:pt>
                <c:pt idx="46">
                  <c:v>1961/62</c:v>
                </c:pt>
                <c:pt idx="47">
                  <c:v>1962/63</c:v>
                </c:pt>
                <c:pt idx="48">
                  <c:v>1963/64</c:v>
                </c:pt>
                <c:pt idx="49">
                  <c:v>1964/65</c:v>
                </c:pt>
                <c:pt idx="50">
                  <c:v>1965/66</c:v>
                </c:pt>
                <c:pt idx="51">
                  <c:v>1966/67</c:v>
                </c:pt>
                <c:pt idx="52">
                  <c:v>1967/68</c:v>
                </c:pt>
                <c:pt idx="53">
                  <c:v>1968/69</c:v>
                </c:pt>
                <c:pt idx="54">
                  <c:v>1969/70</c:v>
                </c:pt>
                <c:pt idx="55">
                  <c:v>1970/71</c:v>
                </c:pt>
                <c:pt idx="56">
                  <c:v>1971/72</c:v>
                </c:pt>
                <c:pt idx="57">
                  <c:v>1972/73</c:v>
                </c:pt>
                <c:pt idx="58">
                  <c:v>1973/74</c:v>
                </c:pt>
                <c:pt idx="59">
                  <c:v>1974/75</c:v>
                </c:pt>
                <c:pt idx="60">
                  <c:v>1975/76</c:v>
                </c:pt>
                <c:pt idx="61">
                  <c:v>1976/77</c:v>
                </c:pt>
                <c:pt idx="62">
                  <c:v>1977/78</c:v>
                </c:pt>
                <c:pt idx="63">
                  <c:v>1978/79</c:v>
                </c:pt>
                <c:pt idx="64">
                  <c:v>1979/80</c:v>
                </c:pt>
                <c:pt idx="65">
                  <c:v>1980/81</c:v>
                </c:pt>
                <c:pt idx="66">
                  <c:v>1981/82</c:v>
                </c:pt>
                <c:pt idx="67">
                  <c:v>1982/83</c:v>
                </c:pt>
                <c:pt idx="68">
                  <c:v>1983/84</c:v>
                </c:pt>
                <c:pt idx="69">
                  <c:v>1984/85</c:v>
                </c:pt>
                <c:pt idx="70">
                  <c:v>1985/86</c:v>
                </c:pt>
                <c:pt idx="71">
                  <c:v>1986/87</c:v>
                </c:pt>
                <c:pt idx="72">
                  <c:v>1987/88</c:v>
                </c:pt>
                <c:pt idx="73">
                  <c:v>1988/89</c:v>
                </c:pt>
                <c:pt idx="74">
                  <c:v>1989/90</c:v>
                </c:pt>
                <c:pt idx="75">
                  <c:v>1990/91</c:v>
                </c:pt>
                <c:pt idx="76">
                  <c:v>1991/92</c:v>
                </c:pt>
                <c:pt idx="77">
                  <c:v>1992/93</c:v>
                </c:pt>
                <c:pt idx="78">
                  <c:v>1993/94</c:v>
                </c:pt>
                <c:pt idx="79">
                  <c:v>1994/95</c:v>
                </c:pt>
                <c:pt idx="80">
                  <c:v>1995/96</c:v>
                </c:pt>
                <c:pt idx="81">
                  <c:v>1996/97</c:v>
                </c:pt>
                <c:pt idx="82">
                  <c:v>1997/98</c:v>
                </c:pt>
                <c:pt idx="83">
                  <c:v>1998/99</c:v>
                </c:pt>
                <c:pt idx="84">
                  <c:v>1999/00</c:v>
                </c:pt>
                <c:pt idx="85">
                  <c:v>2000/01</c:v>
                </c:pt>
                <c:pt idx="86">
                  <c:v>2001/02</c:v>
                </c:pt>
                <c:pt idx="87">
                  <c:v>2002/03</c:v>
                </c:pt>
                <c:pt idx="88">
                  <c:v>2003/04</c:v>
                </c:pt>
                <c:pt idx="89">
                  <c:v>2004/05</c:v>
                </c:pt>
                <c:pt idx="90">
                  <c:v>2005/06</c:v>
                </c:pt>
                <c:pt idx="91">
                  <c:v>2006/07</c:v>
                </c:pt>
                <c:pt idx="92">
                  <c:v>2007/08</c:v>
                </c:pt>
                <c:pt idx="93">
                  <c:v>2008/09</c:v>
                </c:pt>
                <c:pt idx="94">
                  <c:v>2009/10</c:v>
                </c:pt>
                <c:pt idx="95">
                  <c:v>2010/11</c:v>
                </c:pt>
                <c:pt idx="96">
                  <c:v>2011/12</c:v>
                </c:pt>
                <c:pt idx="97">
                  <c:v>2012/13</c:v>
                </c:pt>
                <c:pt idx="98">
                  <c:v>2013/14</c:v>
                </c:pt>
                <c:pt idx="99">
                  <c:v>2014/15</c:v>
                </c:pt>
                <c:pt idx="100">
                  <c:v>2015/16</c:v>
                </c:pt>
                <c:pt idx="101">
                  <c:v>2016/17</c:v>
                </c:pt>
                <c:pt idx="102">
                  <c:v>2017/18</c:v>
                </c:pt>
              </c:strCache>
            </c:strRef>
          </c:cat>
          <c:val>
            <c:numRef>
              <c:f>Sheet1!$AE$5:$AE$107</c:f>
              <c:numCache>
                <c:formatCode>General</c:formatCode>
                <c:ptCount val="103"/>
                <c:pt idx="17" formatCode="0.00%">
                  <c:v>0</c:v>
                </c:pt>
                <c:pt idx="18" formatCode="0.00%">
                  <c:v>0</c:v>
                </c:pt>
                <c:pt idx="19" formatCode="0.00%">
                  <c:v>9.5238095238095233E-2</c:v>
                </c:pt>
                <c:pt idx="20" formatCode="0.00%">
                  <c:v>8.3333333333333329E-2</c:v>
                </c:pt>
                <c:pt idx="21" formatCode="0.00%">
                  <c:v>4.1666666666666664E-2</c:v>
                </c:pt>
                <c:pt idx="22" formatCode="0.00%">
                  <c:v>0</c:v>
                </c:pt>
                <c:pt idx="23" formatCode="0.00%">
                  <c:v>0</c:v>
                </c:pt>
                <c:pt idx="24" formatCode="0.00%">
                  <c:v>0</c:v>
                </c:pt>
                <c:pt idx="25" formatCode="0.00%">
                  <c:v>0</c:v>
                </c:pt>
                <c:pt idx="26" formatCode="0.00%">
                  <c:v>0</c:v>
                </c:pt>
                <c:pt idx="27" formatCode="0.00%">
                  <c:v>0</c:v>
                </c:pt>
                <c:pt idx="28" formatCode="0.00%">
                  <c:v>0</c:v>
                </c:pt>
                <c:pt idx="29" formatCode="0.00%">
                  <c:v>0</c:v>
                </c:pt>
                <c:pt idx="30" formatCode="0.00%">
                  <c:v>4.5454545454545456E-2</c:v>
                </c:pt>
                <c:pt idx="31" formatCode="0.00%">
                  <c:v>0</c:v>
                </c:pt>
                <c:pt idx="32" formatCode="0.00%">
                  <c:v>0</c:v>
                </c:pt>
                <c:pt idx="33" formatCode="0.00%">
                  <c:v>0</c:v>
                </c:pt>
                <c:pt idx="34" formatCode="0.00%">
                  <c:v>4.5454545454545456E-2</c:v>
                </c:pt>
                <c:pt idx="35" formatCode="0.00%">
                  <c:v>7.8947368421052627E-2</c:v>
                </c:pt>
                <c:pt idx="36" formatCode="0.00%">
                  <c:v>2.564102564102564E-2</c:v>
                </c:pt>
                <c:pt idx="37" formatCode="0.00%">
                  <c:v>0.1111111111111111</c:v>
                </c:pt>
                <c:pt idx="38" formatCode="0.00%">
                  <c:v>5.128205128205128E-2</c:v>
                </c:pt>
                <c:pt idx="76" formatCode="0.00%">
                  <c:v>1.8867924528301886E-2</c:v>
                </c:pt>
                <c:pt idx="77" formatCode="0.00%">
                  <c:v>1.1363636363636364E-2</c:v>
                </c:pt>
                <c:pt idx="78" formatCode="0.00%">
                  <c:v>3.2258064516129031E-2</c:v>
                </c:pt>
                <c:pt idx="79" formatCode="0.00%">
                  <c:v>1.2987012987012988E-2</c:v>
                </c:pt>
                <c:pt idx="80" formatCode="0.00%">
                  <c:v>3.5714285714285712E-2</c:v>
                </c:pt>
                <c:pt idx="81" formatCode="0.00%">
                  <c:v>3.6585365853658534E-2</c:v>
                </c:pt>
                <c:pt idx="82" formatCode="0.00%">
                  <c:v>0</c:v>
                </c:pt>
                <c:pt idx="83" formatCode="0.00%">
                  <c:v>4.0816326530612242E-2</c:v>
                </c:pt>
                <c:pt idx="84" formatCode="0.00%">
                  <c:v>3.4482758620689655E-2</c:v>
                </c:pt>
                <c:pt idx="85" formatCode="0.00%">
                  <c:v>2.8846153846153848E-2</c:v>
                </c:pt>
                <c:pt idx="86" formatCode="0.00%">
                  <c:v>4.6296296296296294E-2</c:v>
                </c:pt>
                <c:pt idx="87" formatCode="0.00%">
                  <c:v>1.0101010101010102E-2</c:v>
                </c:pt>
                <c:pt idx="88" formatCode="0.00%">
                  <c:v>1.2345679012345678E-2</c:v>
                </c:pt>
                <c:pt idx="89" formatCode="0.00%">
                  <c:v>1.1363636363636364E-2</c:v>
                </c:pt>
                <c:pt idx="90" formatCode="0.00%">
                  <c:v>1.1235955056179775E-2</c:v>
                </c:pt>
                <c:pt idx="91" formatCode="0.00%">
                  <c:v>1.1111111111111112E-2</c:v>
                </c:pt>
                <c:pt idx="92" formatCode="0.00%">
                  <c:v>3.4482758620689655E-2</c:v>
                </c:pt>
                <c:pt idx="93" formatCode="0.00%">
                  <c:v>0</c:v>
                </c:pt>
                <c:pt idx="94" formatCode="0.00%">
                  <c:v>1.8518518518518517E-2</c:v>
                </c:pt>
                <c:pt idx="95" formatCode="0.00%">
                  <c:v>0.02</c:v>
                </c:pt>
                <c:pt idx="96" formatCode="0.00%">
                  <c:v>3.0612244897959183E-2</c:v>
                </c:pt>
                <c:pt idx="97" formatCode="0.00%">
                  <c:v>0</c:v>
                </c:pt>
                <c:pt idx="98" formatCode="0.00%">
                  <c:v>9.5238095238095247E-3</c:v>
                </c:pt>
                <c:pt idx="99" formatCode="0.00%">
                  <c:v>0</c:v>
                </c:pt>
                <c:pt idx="100" formatCode="0.00%">
                  <c:v>1.7241379310344827E-2</c:v>
                </c:pt>
                <c:pt idx="101" formatCode="0.00%">
                  <c:v>1.9801980198019802E-2</c:v>
                </c:pt>
                <c:pt idx="102" formatCode="0.00%">
                  <c:v>3.669724770642202E-2</c:v>
                </c:pt>
              </c:numCache>
            </c:numRef>
          </c:val>
        </c:ser>
        <c:marker val="1"/>
        <c:axId val="109460864"/>
        <c:axId val="109483520"/>
      </c:lineChart>
      <c:catAx>
        <c:axId val="109460864"/>
        <c:scaling>
          <c:orientation val="minMax"/>
        </c:scaling>
        <c:axPos val="b"/>
        <c:tickLblPos val="nextTo"/>
        <c:txPr>
          <a:bodyPr/>
          <a:lstStyle/>
          <a:p>
            <a:pPr>
              <a:defRPr sz="800" baseline="0">
                <a:latin typeface="Arial" pitchFamily="34" charset="0"/>
              </a:defRPr>
            </a:pPr>
            <a:endParaRPr lang="en-US"/>
          </a:p>
        </c:txPr>
        <c:crossAx val="109483520"/>
        <c:crosses val="autoZero"/>
        <c:auto val="1"/>
        <c:lblAlgn val="ctr"/>
        <c:lblOffset val="100"/>
        <c:tickLblSkip val="10"/>
        <c:tickMarkSkip val="10"/>
      </c:catAx>
      <c:valAx>
        <c:axId val="109483520"/>
        <c:scaling>
          <c:orientation val="minMax"/>
        </c:scaling>
        <c:axPos val="l"/>
        <c:majorGridlines/>
        <c:numFmt formatCode="0.00%" sourceLinked="1"/>
        <c:tickLblPos val="nextTo"/>
        <c:txPr>
          <a:bodyPr/>
          <a:lstStyle/>
          <a:p>
            <a:pPr>
              <a:defRPr sz="800" baseline="0">
                <a:latin typeface="Arial" pitchFamily="34" charset="0"/>
              </a:defRPr>
            </a:pPr>
            <a:endParaRPr lang="en-US"/>
          </a:p>
        </c:txPr>
        <c:crossAx val="109460864"/>
        <c:crosses val="autoZero"/>
        <c:crossBetween val="between"/>
      </c:valAx>
      <c:spPr>
        <a:ln w="12700">
          <a:solidFill>
            <a:prstClr val="black"/>
          </a:solidFill>
        </a:ln>
      </c:spPr>
    </c:plotArea>
    <c:plotVisOnly val="1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NZ"/>
  <c:chart>
    <c:title>
      <c:tx>
        <c:rich>
          <a:bodyPr/>
          <a:lstStyle/>
          <a:p>
            <a:pPr>
              <a:defRPr sz="1000">
                <a:latin typeface="Arial" pitchFamily="34" charset="0"/>
                <a:cs typeface="Arial" pitchFamily="34" charset="0"/>
              </a:defRPr>
            </a:pPr>
            <a:r>
              <a:rPr lang="en-NZ" sz="1000">
                <a:latin typeface="Arial" pitchFamily="34" charset="0"/>
                <a:cs typeface="Arial" pitchFamily="34" charset="0"/>
              </a:rPr>
              <a:t>Outright</a:t>
            </a:r>
            <a:r>
              <a:rPr lang="en-NZ" sz="1000" baseline="0">
                <a:latin typeface="Arial" pitchFamily="34" charset="0"/>
                <a:cs typeface="Arial" pitchFamily="34" charset="0"/>
              </a:rPr>
              <a:t> results compared to scores over 300 </a:t>
            </a:r>
            <a:endParaRPr lang="en-NZ" sz="1000">
              <a:latin typeface="Arial" pitchFamily="34" charset="0"/>
              <a:cs typeface="Arial" pitchFamily="34" charset="0"/>
            </a:endParaRPr>
          </a:p>
        </c:rich>
      </c:tx>
      <c:layout/>
    </c:title>
    <c:plotArea>
      <c:layout>
        <c:manualLayout>
          <c:layoutTarget val="inner"/>
          <c:xMode val="edge"/>
          <c:yMode val="edge"/>
          <c:x val="9.0578728679323234E-2"/>
          <c:y val="0.11337399109036156"/>
          <c:w val="0.8693742873977488"/>
          <c:h val="0.77492873933556172"/>
        </c:manualLayout>
      </c:layout>
      <c:lineChart>
        <c:grouping val="standard"/>
        <c:ser>
          <c:idx val="0"/>
          <c:order val="0"/>
          <c:spPr>
            <a:ln w="19050"/>
          </c:spPr>
          <c:marker>
            <c:symbol val="diamond"/>
            <c:size val="3"/>
            <c:spPr>
              <a:solidFill>
                <a:schemeClr val="tx1"/>
              </a:solidFill>
              <a:ln>
                <a:noFill/>
              </a:ln>
            </c:spPr>
          </c:marker>
          <c:cat>
            <c:strRef>
              <c:f>Sheet1!$AM$5:$AM$107</c:f>
              <c:strCache>
                <c:ptCount val="103"/>
                <c:pt idx="0">
                  <c:v>1907/08</c:v>
                </c:pt>
                <c:pt idx="1">
                  <c:v>1908/09</c:v>
                </c:pt>
                <c:pt idx="2">
                  <c:v>1909/10</c:v>
                </c:pt>
                <c:pt idx="3">
                  <c:v>1910/11</c:v>
                </c:pt>
                <c:pt idx="4">
                  <c:v>1911/12</c:v>
                </c:pt>
                <c:pt idx="5">
                  <c:v>1912/13</c:v>
                </c:pt>
                <c:pt idx="6">
                  <c:v>1913/14</c:v>
                </c:pt>
                <c:pt idx="7">
                  <c:v>1914/15</c:v>
                </c:pt>
                <c:pt idx="8">
                  <c:v>1918/19</c:v>
                </c:pt>
                <c:pt idx="9">
                  <c:v>1919/20</c:v>
                </c:pt>
                <c:pt idx="10">
                  <c:v>1920/21</c:v>
                </c:pt>
                <c:pt idx="11">
                  <c:v>1921/22</c:v>
                </c:pt>
                <c:pt idx="12">
                  <c:v>1922/23</c:v>
                </c:pt>
                <c:pt idx="13">
                  <c:v>1923/24</c:v>
                </c:pt>
                <c:pt idx="14">
                  <c:v>1924/25</c:v>
                </c:pt>
                <c:pt idx="15">
                  <c:v>1925/26</c:v>
                </c:pt>
                <c:pt idx="16">
                  <c:v>1926/27</c:v>
                </c:pt>
                <c:pt idx="17">
                  <c:v>1927/28</c:v>
                </c:pt>
                <c:pt idx="18">
                  <c:v>1928/29</c:v>
                </c:pt>
                <c:pt idx="19">
                  <c:v>1929/30</c:v>
                </c:pt>
                <c:pt idx="20">
                  <c:v>1930/31</c:v>
                </c:pt>
                <c:pt idx="21">
                  <c:v>1931/32</c:v>
                </c:pt>
                <c:pt idx="22">
                  <c:v>1932/33</c:v>
                </c:pt>
                <c:pt idx="23">
                  <c:v>1933/34</c:v>
                </c:pt>
                <c:pt idx="24">
                  <c:v>1934/35</c:v>
                </c:pt>
                <c:pt idx="25">
                  <c:v>1935/36</c:v>
                </c:pt>
                <c:pt idx="26">
                  <c:v>1936/37</c:v>
                </c:pt>
                <c:pt idx="27">
                  <c:v>1937/38</c:v>
                </c:pt>
                <c:pt idx="28">
                  <c:v>1938/39</c:v>
                </c:pt>
                <c:pt idx="29">
                  <c:v>1939/40</c:v>
                </c:pt>
                <c:pt idx="30">
                  <c:v>1945/46</c:v>
                </c:pt>
                <c:pt idx="31">
                  <c:v>1946/47</c:v>
                </c:pt>
                <c:pt idx="32">
                  <c:v>1947/48</c:v>
                </c:pt>
                <c:pt idx="33">
                  <c:v>1948/49</c:v>
                </c:pt>
                <c:pt idx="34">
                  <c:v>1949/50</c:v>
                </c:pt>
                <c:pt idx="35">
                  <c:v>1950/51</c:v>
                </c:pt>
                <c:pt idx="36">
                  <c:v>1951/52</c:v>
                </c:pt>
                <c:pt idx="37">
                  <c:v>1952/53</c:v>
                </c:pt>
                <c:pt idx="38">
                  <c:v>1953/54</c:v>
                </c:pt>
                <c:pt idx="39">
                  <c:v>1954/55</c:v>
                </c:pt>
                <c:pt idx="40">
                  <c:v>1955/56</c:v>
                </c:pt>
                <c:pt idx="41">
                  <c:v>1956/57</c:v>
                </c:pt>
                <c:pt idx="42">
                  <c:v>1957/58</c:v>
                </c:pt>
                <c:pt idx="43">
                  <c:v>1958/59</c:v>
                </c:pt>
                <c:pt idx="44">
                  <c:v>1959/60</c:v>
                </c:pt>
                <c:pt idx="45">
                  <c:v>1960/61</c:v>
                </c:pt>
                <c:pt idx="46">
                  <c:v>1961/62</c:v>
                </c:pt>
                <c:pt idx="47">
                  <c:v>1962/63</c:v>
                </c:pt>
                <c:pt idx="48">
                  <c:v>1963/64</c:v>
                </c:pt>
                <c:pt idx="49">
                  <c:v>1964/65</c:v>
                </c:pt>
                <c:pt idx="50">
                  <c:v>1965/66</c:v>
                </c:pt>
                <c:pt idx="51">
                  <c:v>1966/67</c:v>
                </c:pt>
                <c:pt idx="52">
                  <c:v>1967/68</c:v>
                </c:pt>
                <c:pt idx="53">
                  <c:v>1968/69</c:v>
                </c:pt>
                <c:pt idx="54">
                  <c:v>1969/70</c:v>
                </c:pt>
                <c:pt idx="55">
                  <c:v>1970/71</c:v>
                </c:pt>
                <c:pt idx="56">
                  <c:v>1971/72</c:v>
                </c:pt>
                <c:pt idx="57">
                  <c:v>1972/73</c:v>
                </c:pt>
                <c:pt idx="58">
                  <c:v>1973/74</c:v>
                </c:pt>
                <c:pt idx="59">
                  <c:v>1974/75</c:v>
                </c:pt>
                <c:pt idx="60">
                  <c:v>1975/76</c:v>
                </c:pt>
                <c:pt idx="61">
                  <c:v>1976/77</c:v>
                </c:pt>
                <c:pt idx="62">
                  <c:v>1977/78</c:v>
                </c:pt>
                <c:pt idx="63">
                  <c:v>1978/79</c:v>
                </c:pt>
                <c:pt idx="64">
                  <c:v>1979/80</c:v>
                </c:pt>
                <c:pt idx="65">
                  <c:v>1980/81</c:v>
                </c:pt>
                <c:pt idx="66">
                  <c:v>1981/82</c:v>
                </c:pt>
                <c:pt idx="67">
                  <c:v>1982/83</c:v>
                </c:pt>
                <c:pt idx="68">
                  <c:v>1983/84</c:v>
                </c:pt>
                <c:pt idx="69">
                  <c:v>1984/85</c:v>
                </c:pt>
                <c:pt idx="70">
                  <c:v>1985/86</c:v>
                </c:pt>
                <c:pt idx="71">
                  <c:v>1986/87</c:v>
                </c:pt>
                <c:pt idx="72">
                  <c:v>1987/88</c:v>
                </c:pt>
                <c:pt idx="73">
                  <c:v>1988/89</c:v>
                </c:pt>
                <c:pt idx="74">
                  <c:v>1989/90</c:v>
                </c:pt>
                <c:pt idx="75">
                  <c:v>1990/91</c:v>
                </c:pt>
                <c:pt idx="76">
                  <c:v>1991/92</c:v>
                </c:pt>
                <c:pt idx="77">
                  <c:v>1992/93</c:v>
                </c:pt>
                <c:pt idx="78">
                  <c:v>1993/94</c:v>
                </c:pt>
                <c:pt idx="79">
                  <c:v>1994/95</c:v>
                </c:pt>
                <c:pt idx="80">
                  <c:v>1995/96</c:v>
                </c:pt>
                <c:pt idx="81">
                  <c:v>1996/97</c:v>
                </c:pt>
                <c:pt idx="82">
                  <c:v>1997/98</c:v>
                </c:pt>
                <c:pt idx="83">
                  <c:v>1998/99</c:v>
                </c:pt>
                <c:pt idx="84">
                  <c:v>1999/00</c:v>
                </c:pt>
                <c:pt idx="85">
                  <c:v>2000/01</c:v>
                </c:pt>
                <c:pt idx="86">
                  <c:v>2001/02</c:v>
                </c:pt>
                <c:pt idx="87">
                  <c:v>2002/03</c:v>
                </c:pt>
                <c:pt idx="88">
                  <c:v>2003/04</c:v>
                </c:pt>
                <c:pt idx="89">
                  <c:v>2004/05</c:v>
                </c:pt>
                <c:pt idx="90">
                  <c:v>2005/06</c:v>
                </c:pt>
                <c:pt idx="91">
                  <c:v>2006/07</c:v>
                </c:pt>
                <c:pt idx="92">
                  <c:v>2007/08</c:v>
                </c:pt>
                <c:pt idx="93">
                  <c:v>2008/09</c:v>
                </c:pt>
                <c:pt idx="94">
                  <c:v>2009/10</c:v>
                </c:pt>
                <c:pt idx="95">
                  <c:v>2010/11</c:v>
                </c:pt>
                <c:pt idx="96">
                  <c:v>2011/12</c:v>
                </c:pt>
                <c:pt idx="97">
                  <c:v>2012/13</c:v>
                </c:pt>
                <c:pt idx="98">
                  <c:v>2013/14</c:v>
                </c:pt>
                <c:pt idx="99">
                  <c:v>2014/15</c:v>
                </c:pt>
                <c:pt idx="100">
                  <c:v>2015/16</c:v>
                </c:pt>
                <c:pt idx="101">
                  <c:v>2016/17</c:v>
                </c:pt>
                <c:pt idx="102">
                  <c:v>2017/18</c:v>
                </c:pt>
              </c:strCache>
            </c:strRef>
          </c:cat>
          <c:val>
            <c:numRef>
              <c:f>Sheet1!$AN$5:$AN$107</c:f>
              <c:numCache>
                <c:formatCode>0.00%</c:formatCode>
                <c:ptCount val="103"/>
                <c:pt idx="0">
                  <c:v>1</c:v>
                </c:pt>
                <c:pt idx="1">
                  <c:v>0.5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0.83330000000000004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39">
                  <c:v>0.7</c:v>
                </c:pt>
                <c:pt idx="40">
                  <c:v>0.9</c:v>
                </c:pt>
                <c:pt idx="41">
                  <c:v>0.6</c:v>
                </c:pt>
                <c:pt idx="42">
                  <c:v>0.66600000000000004</c:v>
                </c:pt>
                <c:pt idx="43">
                  <c:v>0.66600000000000004</c:v>
                </c:pt>
                <c:pt idx="44">
                  <c:v>0.66600000000000004</c:v>
                </c:pt>
                <c:pt idx="45">
                  <c:v>0.73</c:v>
                </c:pt>
                <c:pt idx="46">
                  <c:v>0.86599999999999999</c:v>
                </c:pt>
                <c:pt idx="47">
                  <c:v>0.6</c:v>
                </c:pt>
                <c:pt idx="48">
                  <c:v>0.66600000000000004</c:v>
                </c:pt>
                <c:pt idx="49">
                  <c:v>0.6</c:v>
                </c:pt>
                <c:pt idx="50">
                  <c:v>0.46600000000000003</c:v>
                </c:pt>
                <c:pt idx="51">
                  <c:v>0.6</c:v>
                </c:pt>
                <c:pt idx="52">
                  <c:v>0.66600000000000004</c:v>
                </c:pt>
                <c:pt idx="53">
                  <c:v>0.53300000000000003</c:v>
                </c:pt>
                <c:pt idx="54">
                  <c:v>0.2</c:v>
                </c:pt>
                <c:pt idx="55">
                  <c:v>0.66600000000000004</c:v>
                </c:pt>
                <c:pt idx="56">
                  <c:v>0.73</c:v>
                </c:pt>
                <c:pt idx="57">
                  <c:v>0.73</c:v>
                </c:pt>
                <c:pt idx="58">
                  <c:v>0.66600000000000004</c:v>
                </c:pt>
                <c:pt idx="59">
                  <c:v>0.53300000000000003</c:v>
                </c:pt>
                <c:pt idx="60">
                  <c:v>0.36299999999999999</c:v>
                </c:pt>
                <c:pt idx="61">
                  <c:v>0.47599999999999998</c:v>
                </c:pt>
                <c:pt idx="62">
                  <c:v>0.54500000000000004</c:v>
                </c:pt>
                <c:pt idx="63">
                  <c:v>0.61899999999999999</c:v>
                </c:pt>
                <c:pt idx="64">
                  <c:v>0.56999999999999995</c:v>
                </c:pt>
                <c:pt idx="65">
                  <c:v>0.66600000000000004</c:v>
                </c:pt>
                <c:pt idx="66">
                  <c:v>0.71399999999999997</c:v>
                </c:pt>
                <c:pt idx="67">
                  <c:v>0.625</c:v>
                </c:pt>
                <c:pt idx="68">
                  <c:v>0.54200000000000004</c:v>
                </c:pt>
                <c:pt idx="69">
                  <c:v>0.41699999999999998</c:v>
                </c:pt>
                <c:pt idx="70">
                  <c:v>0.625</c:v>
                </c:pt>
                <c:pt idx="71">
                  <c:v>0.625</c:v>
                </c:pt>
                <c:pt idx="72">
                  <c:v>0.58299999999999996</c:v>
                </c:pt>
                <c:pt idx="73">
                  <c:v>0.58299999999999996</c:v>
                </c:pt>
                <c:pt idx="74">
                  <c:v>0.5</c:v>
                </c:pt>
                <c:pt idx="75">
                  <c:v>0.53300000000000003</c:v>
                </c:pt>
              </c:numCache>
            </c:numRef>
          </c:val>
        </c:ser>
        <c:ser>
          <c:idx val="1"/>
          <c:order val="1"/>
          <c:spPr>
            <a:ln w="19050">
              <a:solidFill>
                <a:sysClr val="windowText" lastClr="000000"/>
              </a:solidFill>
            </a:ln>
          </c:spPr>
          <c:marker>
            <c:symbol val="diamond"/>
            <c:size val="3"/>
            <c:spPr>
              <a:ln>
                <a:noFill/>
              </a:ln>
            </c:spPr>
          </c:marker>
          <c:cat>
            <c:strRef>
              <c:f>Sheet1!$AM$5:$AM$107</c:f>
              <c:strCache>
                <c:ptCount val="103"/>
                <c:pt idx="0">
                  <c:v>1907/08</c:v>
                </c:pt>
                <c:pt idx="1">
                  <c:v>1908/09</c:v>
                </c:pt>
                <c:pt idx="2">
                  <c:v>1909/10</c:v>
                </c:pt>
                <c:pt idx="3">
                  <c:v>1910/11</c:v>
                </c:pt>
                <c:pt idx="4">
                  <c:v>1911/12</c:v>
                </c:pt>
                <c:pt idx="5">
                  <c:v>1912/13</c:v>
                </c:pt>
                <c:pt idx="6">
                  <c:v>1913/14</c:v>
                </c:pt>
                <c:pt idx="7">
                  <c:v>1914/15</c:v>
                </c:pt>
                <c:pt idx="8">
                  <c:v>1918/19</c:v>
                </c:pt>
                <c:pt idx="9">
                  <c:v>1919/20</c:v>
                </c:pt>
                <c:pt idx="10">
                  <c:v>1920/21</c:v>
                </c:pt>
                <c:pt idx="11">
                  <c:v>1921/22</c:v>
                </c:pt>
                <c:pt idx="12">
                  <c:v>1922/23</c:v>
                </c:pt>
                <c:pt idx="13">
                  <c:v>1923/24</c:v>
                </c:pt>
                <c:pt idx="14">
                  <c:v>1924/25</c:v>
                </c:pt>
                <c:pt idx="15">
                  <c:v>1925/26</c:v>
                </c:pt>
                <c:pt idx="16">
                  <c:v>1926/27</c:v>
                </c:pt>
                <c:pt idx="17">
                  <c:v>1927/28</c:v>
                </c:pt>
                <c:pt idx="18">
                  <c:v>1928/29</c:v>
                </c:pt>
                <c:pt idx="19">
                  <c:v>1929/30</c:v>
                </c:pt>
                <c:pt idx="20">
                  <c:v>1930/31</c:v>
                </c:pt>
                <c:pt idx="21">
                  <c:v>1931/32</c:v>
                </c:pt>
                <c:pt idx="22">
                  <c:v>1932/33</c:v>
                </c:pt>
                <c:pt idx="23">
                  <c:v>1933/34</c:v>
                </c:pt>
                <c:pt idx="24">
                  <c:v>1934/35</c:v>
                </c:pt>
                <c:pt idx="25">
                  <c:v>1935/36</c:v>
                </c:pt>
                <c:pt idx="26">
                  <c:v>1936/37</c:v>
                </c:pt>
                <c:pt idx="27">
                  <c:v>1937/38</c:v>
                </c:pt>
                <c:pt idx="28">
                  <c:v>1938/39</c:v>
                </c:pt>
                <c:pt idx="29">
                  <c:v>1939/40</c:v>
                </c:pt>
                <c:pt idx="30">
                  <c:v>1945/46</c:v>
                </c:pt>
                <c:pt idx="31">
                  <c:v>1946/47</c:v>
                </c:pt>
                <c:pt idx="32">
                  <c:v>1947/48</c:v>
                </c:pt>
                <c:pt idx="33">
                  <c:v>1948/49</c:v>
                </c:pt>
                <c:pt idx="34">
                  <c:v>1949/50</c:v>
                </c:pt>
                <c:pt idx="35">
                  <c:v>1950/51</c:v>
                </c:pt>
                <c:pt idx="36">
                  <c:v>1951/52</c:v>
                </c:pt>
                <c:pt idx="37">
                  <c:v>1952/53</c:v>
                </c:pt>
                <c:pt idx="38">
                  <c:v>1953/54</c:v>
                </c:pt>
                <c:pt idx="39">
                  <c:v>1954/55</c:v>
                </c:pt>
                <c:pt idx="40">
                  <c:v>1955/56</c:v>
                </c:pt>
                <c:pt idx="41">
                  <c:v>1956/57</c:v>
                </c:pt>
                <c:pt idx="42">
                  <c:v>1957/58</c:v>
                </c:pt>
                <c:pt idx="43">
                  <c:v>1958/59</c:v>
                </c:pt>
                <c:pt idx="44">
                  <c:v>1959/60</c:v>
                </c:pt>
                <c:pt idx="45">
                  <c:v>1960/61</c:v>
                </c:pt>
                <c:pt idx="46">
                  <c:v>1961/62</c:v>
                </c:pt>
                <c:pt idx="47">
                  <c:v>1962/63</c:v>
                </c:pt>
                <c:pt idx="48">
                  <c:v>1963/64</c:v>
                </c:pt>
                <c:pt idx="49">
                  <c:v>1964/65</c:v>
                </c:pt>
                <c:pt idx="50">
                  <c:v>1965/66</c:v>
                </c:pt>
                <c:pt idx="51">
                  <c:v>1966/67</c:v>
                </c:pt>
                <c:pt idx="52">
                  <c:v>1967/68</c:v>
                </c:pt>
                <c:pt idx="53">
                  <c:v>1968/69</c:v>
                </c:pt>
                <c:pt idx="54">
                  <c:v>1969/70</c:v>
                </c:pt>
                <c:pt idx="55">
                  <c:v>1970/71</c:v>
                </c:pt>
                <c:pt idx="56">
                  <c:v>1971/72</c:v>
                </c:pt>
                <c:pt idx="57">
                  <c:v>1972/73</c:v>
                </c:pt>
                <c:pt idx="58">
                  <c:v>1973/74</c:v>
                </c:pt>
                <c:pt idx="59">
                  <c:v>1974/75</c:v>
                </c:pt>
                <c:pt idx="60">
                  <c:v>1975/76</c:v>
                </c:pt>
                <c:pt idx="61">
                  <c:v>1976/77</c:v>
                </c:pt>
                <c:pt idx="62">
                  <c:v>1977/78</c:v>
                </c:pt>
                <c:pt idx="63">
                  <c:v>1978/79</c:v>
                </c:pt>
                <c:pt idx="64">
                  <c:v>1979/80</c:v>
                </c:pt>
                <c:pt idx="65">
                  <c:v>1980/81</c:v>
                </c:pt>
                <c:pt idx="66">
                  <c:v>1981/82</c:v>
                </c:pt>
                <c:pt idx="67">
                  <c:v>1982/83</c:v>
                </c:pt>
                <c:pt idx="68">
                  <c:v>1983/84</c:v>
                </c:pt>
                <c:pt idx="69">
                  <c:v>1984/85</c:v>
                </c:pt>
                <c:pt idx="70">
                  <c:v>1985/86</c:v>
                </c:pt>
                <c:pt idx="71">
                  <c:v>1986/87</c:v>
                </c:pt>
                <c:pt idx="72">
                  <c:v>1987/88</c:v>
                </c:pt>
                <c:pt idx="73">
                  <c:v>1988/89</c:v>
                </c:pt>
                <c:pt idx="74">
                  <c:v>1989/90</c:v>
                </c:pt>
                <c:pt idx="75">
                  <c:v>1990/91</c:v>
                </c:pt>
                <c:pt idx="76">
                  <c:v>1991/92</c:v>
                </c:pt>
                <c:pt idx="77">
                  <c:v>1992/93</c:v>
                </c:pt>
                <c:pt idx="78">
                  <c:v>1993/94</c:v>
                </c:pt>
                <c:pt idx="79">
                  <c:v>1994/95</c:v>
                </c:pt>
                <c:pt idx="80">
                  <c:v>1995/96</c:v>
                </c:pt>
                <c:pt idx="81">
                  <c:v>1996/97</c:v>
                </c:pt>
                <c:pt idx="82">
                  <c:v>1997/98</c:v>
                </c:pt>
                <c:pt idx="83">
                  <c:v>1998/99</c:v>
                </c:pt>
                <c:pt idx="84">
                  <c:v>1999/00</c:v>
                </c:pt>
                <c:pt idx="85">
                  <c:v>2000/01</c:v>
                </c:pt>
                <c:pt idx="86">
                  <c:v>2001/02</c:v>
                </c:pt>
                <c:pt idx="87">
                  <c:v>2002/03</c:v>
                </c:pt>
                <c:pt idx="88">
                  <c:v>2003/04</c:v>
                </c:pt>
                <c:pt idx="89">
                  <c:v>2004/05</c:v>
                </c:pt>
                <c:pt idx="90">
                  <c:v>2005/06</c:v>
                </c:pt>
                <c:pt idx="91">
                  <c:v>2006/07</c:v>
                </c:pt>
                <c:pt idx="92">
                  <c:v>2007/08</c:v>
                </c:pt>
                <c:pt idx="93">
                  <c:v>2008/09</c:v>
                </c:pt>
                <c:pt idx="94">
                  <c:v>2009/10</c:v>
                </c:pt>
                <c:pt idx="95">
                  <c:v>2010/11</c:v>
                </c:pt>
                <c:pt idx="96">
                  <c:v>2011/12</c:v>
                </c:pt>
                <c:pt idx="97">
                  <c:v>2012/13</c:v>
                </c:pt>
                <c:pt idx="98">
                  <c:v>2013/14</c:v>
                </c:pt>
                <c:pt idx="99">
                  <c:v>2014/15</c:v>
                </c:pt>
                <c:pt idx="100">
                  <c:v>2015/16</c:v>
                </c:pt>
                <c:pt idx="101">
                  <c:v>2016/17</c:v>
                </c:pt>
                <c:pt idx="102">
                  <c:v>2017/18</c:v>
                </c:pt>
              </c:strCache>
            </c:strRef>
          </c:cat>
          <c:val>
            <c:numRef>
              <c:f>Sheet1!$AO$5:$AO$107</c:f>
              <c:numCache>
                <c:formatCode>General</c:formatCode>
                <c:ptCount val="103"/>
                <c:pt idx="17" formatCode="0.00%">
                  <c:v>1</c:v>
                </c:pt>
                <c:pt idx="18" formatCode="0.00%">
                  <c:v>0.33329999999999999</c:v>
                </c:pt>
                <c:pt idx="19" formatCode="0.00%">
                  <c:v>0.66659999999999997</c:v>
                </c:pt>
                <c:pt idx="20" formatCode="0.00%">
                  <c:v>1</c:v>
                </c:pt>
                <c:pt idx="21" formatCode="0.00%">
                  <c:v>0.83330000000000004</c:v>
                </c:pt>
                <c:pt idx="22" formatCode="0.00%">
                  <c:v>0.66659999999999997</c:v>
                </c:pt>
                <c:pt idx="23" formatCode="0.00%">
                  <c:v>0.83330000000000004</c:v>
                </c:pt>
                <c:pt idx="24" formatCode="0.00%">
                  <c:v>0.66659999999999997</c:v>
                </c:pt>
                <c:pt idx="25" formatCode="0.00%">
                  <c:v>0.66659999999999997</c:v>
                </c:pt>
                <c:pt idx="26" formatCode="0.00%">
                  <c:v>0.5</c:v>
                </c:pt>
                <c:pt idx="27" formatCode="0.00%">
                  <c:v>0.83330000000000004</c:v>
                </c:pt>
                <c:pt idx="28" formatCode="0.00%">
                  <c:v>0.83330000000000004</c:v>
                </c:pt>
                <c:pt idx="29" formatCode="0.00%">
                  <c:v>0.66659999999999997</c:v>
                </c:pt>
                <c:pt idx="30" formatCode="0.00%">
                  <c:v>0.66600000000000004</c:v>
                </c:pt>
                <c:pt idx="31" formatCode="0.00%">
                  <c:v>0.66600000000000004</c:v>
                </c:pt>
                <c:pt idx="32" formatCode="0.00%">
                  <c:v>0.33300000000000002</c:v>
                </c:pt>
                <c:pt idx="33" formatCode="0.00%">
                  <c:v>0.5</c:v>
                </c:pt>
                <c:pt idx="34" formatCode="0.00%">
                  <c:v>0.66600000000000004</c:v>
                </c:pt>
                <c:pt idx="35" formatCode="0.00%">
                  <c:v>0.8</c:v>
                </c:pt>
                <c:pt idx="36" formatCode="0.00%">
                  <c:v>0.8</c:v>
                </c:pt>
                <c:pt idx="37" formatCode="0.00%">
                  <c:v>0.7</c:v>
                </c:pt>
                <c:pt idx="38" formatCode="0.00%">
                  <c:v>0.8</c:v>
                </c:pt>
                <c:pt idx="76" formatCode="0.00%">
                  <c:v>0.5</c:v>
                </c:pt>
                <c:pt idx="77" formatCode="0.00%">
                  <c:v>0.36</c:v>
                </c:pt>
                <c:pt idx="78" formatCode="0.00%">
                  <c:v>0.72199999999999998</c:v>
                </c:pt>
                <c:pt idx="79" formatCode="0.00%">
                  <c:v>0.77200000000000002</c:v>
                </c:pt>
                <c:pt idx="80" formatCode="0.00%">
                  <c:v>0.8125</c:v>
                </c:pt>
                <c:pt idx="81" formatCode="0.00%">
                  <c:v>0.84</c:v>
                </c:pt>
                <c:pt idx="82" formatCode="0.00%">
                  <c:v>0.9375</c:v>
                </c:pt>
                <c:pt idx="83" formatCode="0.00%">
                  <c:v>0.625</c:v>
                </c:pt>
                <c:pt idx="84" formatCode="0.00%">
                  <c:v>0.8125</c:v>
                </c:pt>
                <c:pt idx="85" formatCode="0.00%">
                  <c:v>0.56659999999999999</c:v>
                </c:pt>
                <c:pt idx="86" formatCode="0.00%">
                  <c:v>0.76659999999999995</c:v>
                </c:pt>
                <c:pt idx="87" formatCode="0.00%">
                  <c:v>0.63300000000000001</c:v>
                </c:pt>
                <c:pt idx="88" formatCode="0.00%">
                  <c:v>0.36</c:v>
                </c:pt>
                <c:pt idx="89" formatCode="0.00%">
                  <c:v>0.76</c:v>
                </c:pt>
                <c:pt idx="90" formatCode="0.00%">
                  <c:v>0.56000000000000005</c:v>
                </c:pt>
                <c:pt idx="91" formatCode="0.00%">
                  <c:v>0.52</c:v>
                </c:pt>
                <c:pt idx="92" formatCode="0.00%">
                  <c:v>0.52</c:v>
                </c:pt>
                <c:pt idx="93" formatCode="0.00%">
                  <c:v>0.52</c:v>
                </c:pt>
                <c:pt idx="94" formatCode="0.00%">
                  <c:v>0.73329999999999995</c:v>
                </c:pt>
                <c:pt idx="95" formatCode="0.00%">
                  <c:v>0.58620000000000005</c:v>
                </c:pt>
                <c:pt idx="96" formatCode="0.00%">
                  <c:v>0.58620000000000005</c:v>
                </c:pt>
                <c:pt idx="97" formatCode="0.00%">
                  <c:v>0.76659999999999995</c:v>
                </c:pt>
                <c:pt idx="98" formatCode="0.00%">
                  <c:v>0.5333</c:v>
                </c:pt>
                <c:pt idx="99" formatCode="0.00%">
                  <c:v>0.83330000000000004</c:v>
                </c:pt>
                <c:pt idx="100" formatCode="0.00%">
                  <c:v>0.7</c:v>
                </c:pt>
                <c:pt idx="101" formatCode="0.00%">
                  <c:v>0.55169999999999997</c:v>
                </c:pt>
                <c:pt idx="102" formatCode="0.00%">
                  <c:v>0.76659999999999995</c:v>
                </c:pt>
              </c:numCache>
            </c:numRef>
          </c:val>
        </c:ser>
        <c:ser>
          <c:idx val="2"/>
          <c:order val="2"/>
          <c:spPr>
            <a:ln w="19050"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diamond"/>
            <c:size val="3"/>
            <c:spPr>
              <a:solidFill>
                <a:schemeClr val="tx1"/>
              </a:solidFill>
              <a:ln>
                <a:noFill/>
              </a:ln>
            </c:spPr>
          </c:marker>
          <c:cat>
            <c:strRef>
              <c:f>Sheet1!$AM$5:$AM$107</c:f>
              <c:strCache>
                <c:ptCount val="103"/>
                <c:pt idx="0">
                  <c:v>1907/08</c:v>
                </c:pt>
                <c:pt idx="1">
                  <c:v>1908/09</c:v>
                </c:pt>
                <c:pt idx="2">
                  <c:v>1909/10</c:v>
                </c:pt>
                <c:pt idx="3">
                  <c:v>1910/11</c:v>
                </c:pt>
                <c:pt idx="4">
                  <c:v>1911/12</c:v>
                </c:pt>
                <c:pt idx="5">
                  <c:v>1912/13</c:v>
                </c:pt>
                <c:pt idx="6">
                  <c:v>1913/14</c:v>
                </c:pt>
                <c:pt idx="7">
                  <c:v>1914/15</c:v>
                </c:pt>
                <c:pt idx="8">
                  <c:v>1918/19</c:v>
                </c:pt>
                <c:pt idx="9">
                  <c:v>1919/20</c:v>
                </c:pt>
                <c:pt idx="10">
                  <c:v>1920/21</c:v>
                </c:pt>
                <c:pt idx="11">
                  <c:v>1921/22</c:v>
                </c:pt>
                <c:pt idx="12">
                  <c:v>1922/23</c:v>
                </c:pt>
                <c:pt idx="13">
                  <c:v>1923/24</c:v>
                </c:pt>
                <c:pt idx="14">
                  <c:v>1924/25</c:v>
                </c:pt>
                <c:pt idx="15">
                  <c:v>1925/26</c:v>
                </c:pt>
                <c:pt idx="16">
                  <c:v>1926/27</c:v>
                </c:pt>
                <c:pt idx="17">
                  <c:v>1927/28</c:v>
                </c:pt>
                <c:pt idx="18">
                  <c:v>1928/29</c:v>
                </c:pt>
                <c:pt idx="19">
                  <c:v>1929/30</c:v>
                </c:pt>
                <c:pt idx="20">
                  <c:v>1930/31</c:v>
                </c:pt>
                <c:pt idx="21">
                  <c:v>1931/32</c:v>
                </c:pt>
                <c:pt idx="22">
                  <c:v>1932/33</c:v>
                </c:pt>
                <c:pt idx="23">
                  <c:v>1933/34</c:v>
                </c:pt>
                <c:pt idx="24">
                  <c:v>1934/35</c:v>
                </c:pt>
                <c:pt idx="25">
                  <c:v>1935/36</c:v>
                </c:pt>
                <c:pt idx="26">
                  <c:v>1936/37</c:v>
                </c:pt>
                <c:pt idx="27">
                  <c:v>1937/38</c:v>
                </c:pt>
                <c:pt idx="28">
                  <c:v>1938/39</c:v>
                </c:pt>
                <c:pt idx="29">
                  <c:v>1939/40</c:v>
                </c:pt>
                <c:pt idx="30">
                  <c:v>1945/46</c:v>
                </c:pt>
                <c:pt idx="31">
                  <c:v>1946/47</c:v>
                </c:pt>
                <c:pt idx="32">
                  <c:v>1947/48</c:v>
                </c:pt>
                <c:pt idx="33">
                  <c:v>1948/49</c:v>
                </c:pt>
                <c:pt idx="34">
                  <c:v>1949/50</c:v>
                </c:pt>
                <c:pt idx="35">
                  <c:v>1950/51</c:v>
                </c:pt>
                <c:pt idx="36">
                  <c:v>1951/52</c:v>
                </c:pt>
                <c:pt idx="37">
                  <c:v>1952/53</c:v>
                </c:pt>
                <c:pt idx="38">
                  <c:v>1953/54</c:v>
                </c:pt>
                <c:pt idx="39">
                  <c:v>1954/55</c:v>
                </c:pt>
                <c:pt idx="40">
                  <c:v>1955/56</c:v>
                </c:pt>
                <c:pt idx="41">
                  <c:v>1956/57</c:v>
                </c:pt>
                <c:pt idx="42">
                  <c:v>1957/58</c:v>
                </c:pt>
                <c:pt idx="43">
                  <c:v>1958/59</c:v>
                </c:pt>
                <c:pt idx="44">
                  <c:v>1959/60</c:v>
                </c:pt>
                <c:pt idx="45">
                  <c:v>1960/61</c:v>
                </c:pt>
                <c:pt idx="46">
                  <c:v>1961/62</c:v>
                </c:pt>
                <c:pt idx="47">
                  <c:v>1962/63</c:v>
                </c:pt>
                <c:pt idx="48">
                  <c:v>1963/64</c:v>
                </c:pt>
                <c:pt idx="49">
                  <c:v>1964/65</c:v>
                </c:pt>
                <c:pt idx="50">
                  <c:v>1965/66</c:v>
                </c:pt>
                <c:pt idx="51">
                  <c:v>1966/67</c:v>
                </c:pt>
                <c:pt idx="52">
                  <c:v>1967/68</c:v>
                </c:pt>
                <c:pt idx="53">
                  <c:v>1968/69</c:v>
                </c:pt>
                <c:pt idx="54">
                  <c:v>1969/70</c:v>
                </c:pt>
                <c:pt idx="55">
                  <c:v>1970/71</c:v>
                </c:pt>
                <c:pt idx="56">
                  <c:v>1971/72</c:v>
                </c:pt>
                <c:pt idx="57">
                  <c:v>1972/73</c:v>
                </c:pt>
                <c:pt idx="58">
                  <c:v>1973/74</c:v>
                </c:pt>
                <c:pt idx="59">
                  <c:v>1974/75</c:v>
                </c:pt>
                <c:pt idx="60">
                  <c:v>1975/76</c:v>
                </c:pt>
                <c:pt idx="61">
                  <c:v>1976/77</c:v>
                </c:pt>
                <c:pt idx="62">
                  <c:v>1977/78</c:v>
                </c:pt>
                <c:pt idx="63">
                  <c:v>1978/79</c:v>
                </c:pt>
                <c:pt idx="64">
                  <c:v>1979/80</c:v>
                </c:pt>
                <c:pt idx="65">
                  <c:v>1980/81</c:v>
                </c:pt>
                <c:pt idx="66">
                  <c:v>1981/82</c:v>
                </c:pt>
                <c:pt idx="67">
                  <c:v>1982/83</c:v>
                </c:pt>
                <c:pt idx="68">
                  <c:v>1983/84</c:v>
                </c:pt>
                <c:pt idx="69">
                  <c:v>1984/85</c:v>
                </c:pt>
                <c:pt idx="70">
                  <c:v>1985/86</c:v>
                </c:pt>
                <c:pt idx="71">
                  <c:v>1986/87</c:v>
                </c:pt>
                <c:pt idx="72">
                  <c:v>1987/88</c:v>
                </c:pt>
                <c:pt idx="73">
                  <c:v>1988/89</c:v>
                </c:pt>
                <c:pt idx="74">
                  <c:v>1989/90</c:v>
                </c:pt>
                <c:pt idx="75">
                  <c:v>1990/91</c:v>
                </c:pt>
                <c:pt idx="76">
                  <c:v>1991/92</c:v>
                </c:pt>
                <c:pt idx="77">
                  <c:v>1992/93</c:v>
                </c:pt>
                <c:pt idx="78">
                  <c:v>1993/94</c:v>
                </c:pt>
                <c:pt idx="79">
                  <c:v>1994/95</c:v>
                </c:pt>
                <c:pt idx="80">
                  <c:v>1995/96</c:v>
                </c:pt>
                <c:pt idx="81">
                  <c:v>1996/97</c:v>
                </c:pt>
                <c:pt idx="82">
                  <c:v>1997/98</c:v>
                </c:pt>
                <c:pt idx="83">
                  <c:v>1998/99</c:v>
                </c:pt>
                <c:pt idx="84">
                  <c:v>1999/00</c:v>
                </c:pt>
                <c:pt idx="85">
                  <c:v>2000/01</c:v>
                </c:pt>
                <c:pt idx="86">
                  <c:v>2001/02</c:v>
                </c:pt>
                <c:pt idx="87">
                  <c:v>2002/03</c:v>
                </c:pt>
                <c:pt idx="88">
                  <c:v>2003/04</c:v>
                </c:pt>
                <c:pt idx="89">
                  <c:v>2004/05</c:v>
                </c:pt>
                <c:pt idx="90">
                  <c:v>2005/06</c:v>
                </c:pt>
                <c:pt idx="91">
                  <c:v>2006/07</c:v>
                </c:pt>
                <c:pt idx="92">
                  <c:v>2007/08</c:v>
                </c:pt>
                <c:pt idx="93">
                  <c:v>2008/09</c:v>
                </c:pt>
                <c:pt idx="94">
                  <c:v>2009/10</c:v>
                </c:pt>
                <c:pt idx="95">
                  <c:v>2010/11</c:v>
                </c:pt>
                <c:pt idx="96">
                  <c:v>2011/12</c:v>
                </c:pt>
                <c:pt idx="97">
                  <c:v>2012/13</c:v>
                </c:pt>
                <c:pt idx="98">
                  <c:v>2013/14</c:v>
                </c:pt>
                <c:pt idx="99">
                  <c:v>2014/15</c:v>
                </c:pt>
                <c:pt idx="100">
                  <c:v>2015/16</c:v>
                </c:pt>
                <c:pt idx="101">
                  <c:v>2016/17</c:v>
                </c:pt>
                <c:pt idx="102">
                  <c:v>2017/18</c:v>
                </c:pt>
              </c:strCache>
            </c:strRef>
          </c:cat>
          <c:val>
            <c:numRef>
              <c:f>Sheet1!$AP$5:$AP$107</c:f>
              <c:numCache>
                <c:formatCode>0.00%</c:formatCode>
                <c:ptCount val="103"/>
                <c:pt idx="0">
                  <c:v>0</c:v>
                </c:pt>
                <c:pt idx="1">
                  <c:v>0.25</c:v>
                </c:pt>
                <c:pt idx="2">
                  <c:v>0</c:v>
                </c:pt>
                <c:pt idx="3">
                  <c:v>0.125</c:v>
                </c:pt>
                <c:pt idx="4">
                  <c:v>8.3333333333333329E-2</c:v>
                </c:pt>
                <c:pt idx="5">
                  <c:v>0.1</c:v>
                </c:pt>
                <c:pt idx="6">
                  <c:v>0.2</c:v>
                </c:pt>
                <c:pt idx="7">
                  <c:v>7.1428571428571425E-2</c:v>
                </c:pt>
                <c:pt idx="8">
                  <c:v>0.25</c:v>
                </c:pt>
                <c:pt idx="9">
                  <c:v>0.1111111111111111</c:v>
                </c:pt>
                <c:pt idx="10">
                  <c:v>0.27272727272727271</c:v>
                </c:pt>
                <c:pt idx="11">
                  <c:v>0.13636363636363635</c:v>
                </c:pt>
                <c:pt idx="12">
                  <c:v>0.33333333333333331</c:v>
                </c:pt>
                <c:pt idx="13">
                  <c:v>0.34782608695652173</c:v>
                </c:pt>
                <c:pt idx="14">
                  <c:v>0.17391304347826086</c:v>
                </c:pt>
                <c:pt idx="15">
                  <c:v>9.0909090909090912E-2</c:v>
                </c:pt>
                <c:pt idx="16">
                  <c:v>0.29166666666666669</c:v>
                </c:pt>
                <c:pt idx="39">
                  <c:v>0.10526315789473684</c:v>
                </c:pt>
                <c:pt idx="40">
                  <c:v>0.21621621621621623</c:v>
                </c:pt>
                <c:pt idx="41">
                  <c:v>0.25</c:v>
                </c:pt>
                <c:pt idx="42">
                  <c:v>0.11320754716981132</c:v>
                </c:pt>
                <c:pt idx="43">
                  <c:v>0.1206896551724138</c:v>
                </c:pt>
                <c:pt idx="44">
                  <c:v>0.17857142857142858</c:v>
                </c:pt>
                <c:pt idx="45">
                  <c:v>0.18518518518518517</c:v>
                </c:pt>
                <c:pt idx="46">
                  <c:v>0.12727272727272726</c:v>
                </c:pt>
                <c:pt idx="47">
                  <c:v>0.06</c:v>
                </c:pt>
                <c:pt idx="48">
                  <c:v>0.13461538461538461</c:v>
                </c:pt>
                <c:pt idx="49">
                  <c:v>0.22</c:v>
                </c:pt>
                <c:pt idx="50">
                  <c:v>7.0175438596491224E-2</c:v>
                </c:pt>
                <c:pt idx="51">
                  <c:v>9.2592592592592587E-2</c:v>
                </c:pt>
                <c:pt idx="52">
                  <c:v>0.10714285714285714</c:v>
                </c:pt>
                <c:pt idx="53">
                  <c:v>0.22</c:v>
                </c:pt>
                <c:pt idx="54">
                  <c:v>0.16981132075471697</c:v>
                </c:pt>
                <c:pt idx="55">
                  <c:v>0.18965517241379309</c:v>
                </c:pt>
                <c:pt idx="56">
                  <c:v>0.15094339622641509</c:v>
                </c:pt>
                <c:pt idx="57">
                  <c:v>0.17307692307692307</c:v>
                </c:pt>
                <c:pt idx="58">
                  <c:v>0.14035087719298245</c:v>
                </c:pt>
                <c:pt idx="59">
                  <c:v>0.17543859649122806</c:v>
                </c:pt>
                <c:pt idx="60">
                  <c:v>0.12658227848101267</c:v>
                </c:pt>
                <c:pt idx="61">
                  <c:v>8.3333333333333329E-2</c:v>
                </c:pt>
                <c:pt idx="62">
                  <c:v>7.3170731707317069E-2</c:v>
                </c:pt>
                <c:pt idx="63">
                  <c:v>7.3170731707317069E-2</c:v>
                </c:pt>
                <c:pt idx="64">
                  <c:v>0.15584415584415584</c:v>
                </c:pt>
                <c:pt idx="65">
                  <c:v>0.17948717948717949</c:v>
                </c:pt>
                <c:pt idx="66">
                  <c:v>7.792207792207792E-2</c:v>
                </c:pt>
                <c:pt idx="67">
                  <c:v>0.17808219178082191</c:v>
                </c:pt>
                <c:pt idx="68">
                  <c:v>0.16666666666666666</c:v>
                </c:pt>
                <c:pt idx="69">
                  <c:v>0.26136363636363635</c:v>
                </c:pt>
                <c:pt idx="70">
                  <c:v>0.24390243902439024</c:v>
                </c:pt>
                <c:pt idx="71">
                  <c:v>0.22826086956521738</c:v>
                </c:pt>
                <c:pt idx="72">
                  <c:v>0.22500000000000001</c:v>
                </c:pt>
                <c:pt idx="73">
                  <c:v>0.32183908045977011</c:v>
                </c:pt>
                <c:pt idx="74">
                  <c:v>0.21495327102803738</c:v>
                </c:pt>
                <c:pt idx="75">
                  <c:v>0.23076923076923078</c:v>
                </c:pt>
              </c:numCache>
            </c:numRef>
          </c:val>
        </c:ser>
        <c:ser>
          <c:idx val="3"/>
          <c:order val="3"/>
          <c:spPr>
            <a:ln w="19050">
              <a:solidFill>
                <a:sysClr val="windowText" lastClr="000000"/>
              </a:solidFill>
            </a:ln>
          </c:spPr>
          <c:marker>
            <c:symbol val="square"/>
            <c:size val="2"/>
            <c:spPr>
              <a:solidFill>
                <a:srgbClr val="FF0000"/>
              </a:solidFill>
              <a:ln>
                <a:noFill/>
              </a:ln>
            </c:spPr>
          </c:marker>
          <c:cat>
            <c:strRef>
              <c:f>Sheet1!$AM$5:$AM$107</c:f>
              <c:strCache>
                <c:ptCount val="103"/>
                <c:pt idx="0">
                  <c:v>1907/08</c:v>
                </c:pt>
                <c:pt idx="1">
                  <c:v>1908/09</c:v>
                </c:pt>
                <c:pt idx="2">
                  <c:v>1909/10</c:v>
                </c:pt>
                <c:pt idx="3">
                  <c:v>1910/11</c:v>
                </c:pt>
                <c:pt idx="4">
                  <c:v>1911/12</c:v>
                </c:pt>
                <c:pt idx="5">
                  <c:v>1912/13</c:v>
                </c:pt>
                <c:pt idx="6">
                  <c:v>1913/14</c:v>
                </c:pt>
                <c:pt idx="7">
                  <c:v>1914/15</c:v>
                </c:pt>
                <c:pt idx="8">
                  <c:v>1918/19</c:v>
                </c:pt>
                <c:pt idx="9">
                  <c:v>1919/20</c:v>
                </c:pt>
                <c:pt idx="10">
                  <c:v>1920/21</c:v>
                </c:pt>
                <c:pt idx="11">
                  <c:v>1921/22</c:v>
                </c:pt>
                <c:pt idx="12">
                  <c:v>1922/23</c:v>
                </c:pt>
                <c:pt idx="13">
                  <c:v>1923/24</c:v>
                </c:pt>
                <c:pt idx="14">
                  <c:v>1924/25</c:v>
                </c:pt>
                <c:pt idx="15">
                  <c:v>1925/26</c:v>
                </c:pt>
                <c:pt idx="16">
                  <c:v>1926/27</c:v>
                </c:pt>
                <c:pt idx="17">
                  <c:v>1927/28</c:v>
                </c:pt>
                <c:pt idx="18">
                  <c:v>1928/29</c:v>
                </c:pt>
                <c:pt idx="19">
                  <c:v>1929/30</c:v>
                </c:pt>
                <c:pt idx="20">
                  <c:v>1930/31</c:v>
                </c:pt>
                <c:pt idx="21">
                  <c:v>1931/32</c:v>
                </c:pt>
                <c:pt idx="22">
                  <c:v>1932/33</c:v>
                </c:pt>
                <c:pt idx="23">
                  <c:v>1933/34</c:v>
                </c:pt>
                <c:pt idx="24">
                  <c:v>1934/35</c:v>
                </c:pt>
                <c:pt idx="25">
                  <c:v>1935/36</c:v>
                </c:pt>
                <c:pt idx="26">
                  <c:v>1936/37</c:v>
                </c:pt>
                <c:pt idx="27">
                  <c:v>1937/38</c:v>
                </c:pt>
                <c:pt idx="28">
                  <c:v>1938/39</c:v>
                </c:pt>
                <c:pt idx="29">
                  <c:v>1939/40</c:v>
                </c:pt>
                <c:pt idx="30">
                  <c:v>1945/46</c:v>
                </c:pt>
                <c:pt idx="31">
                  <c:v>1946/47</c:v>
                </c:pt>
                <c:pt idx="32">
                  <c:v>1947/48</c:v>
                </c:pt>
                <c:pt idx="33">
                  <c:v>1948/49</c:v>
                </c:pt>
                <c:pt idx="34">
                  <c:v>1949/50</c:v>
                </c:pt>
                <c:pt idx="35">
                  <c:v>1950/51</c:v>
                </c:pt>
                <c:pt idx="36">
                  <c:v>1951/52</c:v>
                </c:pt>
                <c:pt idx="37">
                  <c:v>1952/53</c:v>
                </c:pt>
                <c:pt idx="38">
                  <c:v>1953/54</c:v>
                </c:pt>
                <c:pt idx="39">
                  <c:v>1954/55</c:v>
                </c:pt>
                <c:pt idx="40">
                  <c:v>1955/56</c:v>
                </c:pt>
                <c:pt idx="41">
                  <c:v>1956/57</c:v>
                </c:pt>
                <c:pt idx="42">
                  <c:v>1957/58</c:v>
                </c:pt>
                <c:pt idx="43">
                  <c:v>1958/59</c:v>
                </c:pt>
                <c:pt idx="44">
                  <c:v>1959/60</c:v>
                </c:pt>
                <c:pt idx="45">
                  <c:v>1960/61</c:v>
                </c:pt>
                <c:pt idx="46">
                  <c:v>1961/62</c:v>
                </c:pt>
                <c:pt idx="47">
                  <c:v>1962/63</c:v>
                </c:pt>
                <c:pt idx="48">
                  <c:v>1963/64</c:v>
                </c:pt>
                <c:pt idx="49">
                  <c:v>1964/65</c:v>
                </c:pt>
                <c:pt idx="50">
                  <c:v>1965/66</c:v>
                </c:pt>
                <c:pt idx="51">
                  <c:v>1966/67</c:v>
                </c:pt>
                <c:pt idx="52">
                  <c:v>1967/68</c:v>
                </c:pt>
                <c:pt idx="53">
                  <c:v>1968/69</c:v>
                </c:pt>
                <c:pt idx="54">
                  <c:v>1969/70</c:v>
                </c:pt>
                <c:pt idx="55">
                  <c:v>1970/71</c:v>
                </c:pt>
                <c:pt idx="56">
                  <c:v>1971/72</c:v>
                </c:pt>
                <c:pt idx="57">
                  <c:v>1972/73</c:v>
                </c:pt>
                <c:pt idx="58">
                  <c:v>1973/74</c:v>
                </c:pt>
                <c:pt idx="59">
                  <c:v>1974/75</c:v>
                </c:pt>
                <c:pt idx="60">
                  <c:v>1975/76</c:v>
                </c:pt>
                <c:pt idx="61">
                  <c:v>1976/77</c:v>
                </c:pt>
                <c:pt idx="62">
                  <c:v>1977/78</c:v>
                </c:pt>
                <c:pt idx="63">
                  <c:v>1978/79</c:v>
                </c:pt>
                <c:pt idx="64">
                  <c:v>1979/80</c:v>
                </c:pt>
                <c:pt idx="65">
                  <c:v>1980/81</c:v>
                </c:pt>
                <c:pt idx="66">
                  <c:v>1981/82</c:v>
                </c:pt>
                <c:pt idx="67">
                  <c:v>1982/83</c:v>
                </c:pt>
                <c:pt idx="68">
                  <c:v>1983/84</c:v>
                </c:pt>
                <c:pt idx="69">
                  <c:v>1984/85</c:v>
                </c:pt>
                <c:pt idx="70">
                  <c:v>1985/86</c:v>
                </c:pt>
                <c:pt idx="71">
                  <c:v>1986/87</c:v>
                </c:pt>
                <c:pt idx="72">
                  <c:v>1987/88</c:v>
                </c:pt>
                <c:pt idx="73">
                  <c:v>1988/89</c:v>
                </c:pt>
                <c:pt idx="74">
                  <c:v>1989/90</c:v>
                </c:pt>
                <c:pt idx="75">
                  <c:v>1990/91</c:v>
                </c:pt>
                <c:pt idx="76">
                  <c:v>1991/92</c:v>
                </c:pt>
                <c:pt idx="77">
                  <c:v>1992/93</c:v>
                </c:pt>
                <c:pt idx="78">
                  <c:v>1993/94</c:v>
                </c:pt>
                <c:pt idx="79">
                  <c:v>1994/95</c:v>
                </c:pt>
                <c:pt idx="80">
                  <c:v>1995/96</c:v>
                </c:pt>
                <c:pt idx="81">
                  <c:v>1996/97</c:v>
                </c:pt>
                <c:pt idx="82">
                  <c:v>1997/98</c:v>
                </c:pt>
                <c:pt idx="83">
                  <c:v>1998/99</c:v>
                </c:pt>
                <c:pt idx="84">
                  <c:v>1999/00</c:v>
                </c:pt>
                <c:pt idx="85">
                  <c:v>2000/01</c:v>
                </c:pt>
                <c:pt idx="86">
                  <c:v>2001/02</c:v>
                </c:pt>
                <c:pt idx="87">
                  <c:v>2002/03</c:v>
                </c:pt>
                <c:pt idx="88">
                  <c:v>2003/04</c:v>
                </c:pt>
                <c:pt idx="89">
                  <c:v>2004/05</c:v>
                </c:pt>
                <c:pt idx="90">
                  <c:v>2005/06</c:v>
                </c:pt>
                <c:pt idx="91">
                  <c:v>2006/07</c:v>
                </c:pt>
                <c:pt idx="92">
                  <c:v>2007/08</c:v>
                </c:pt>
                <c:pt idx="93">
                  <c:v>2008/09</c:v>
                </c:pt>
                <c:pt idx="94">
                  <c:v>2009/10</c:v>
                </c:pt>
                <c:pt idx="95">
                  <c:v>2010/11</c:v>
                </c:pt>
                <c:pt idx="96">
                  <c:v>2011/12</c:v>
                </c:pt>
                <c:pt idx="97">
                  <c:v>2012/13</c:v>
                </c:pt>
                <c:pt idx="98">
                  <c:v>2013/14</c:v>
                </c:pt>
                <c:pt idx="99">
                  <c:v>2014/15</c:v>
                </c:pt>
                <c:pt idx="100">
                  <c:v>2015/16</c:v>
                </c:pt>
                <c:pt idx="101">
                  <c:v>2016/17</c:v>
                </c:pt>
                <c:pt idx="102">
                  <c:v>2017/18</c:v>
                </c:pt>
              </c:strCache>
            </c:strRef>
          </c:cat>
          <c:val>
            <c:numRef>
              <c:f>Sheet1!$AQ$5:$AQ$107</c:f>
              <c:numCache>
                <c:formatCode>General</c:formatCode>
                <c:ptCount val="103"/>
                <c:pt idx="17" formatCode="0.00%">
                  <c:v>0.17391304347826086</c:v>
                </c:pt>
                <c:pt idx="18" formatCode="0.00%">
                  <c:v>0.36363636363636365</c:v>
                </c:pt>
                <c:pt idx="19" formatCode="0.00%">
                  <c:v>0.2857142857142857</c:v>
                </c:pt>
                <c:pt idx="20" formatCode="0.00%">
                  <c:v>0.16666666666666666</c:v>
                </c:pt>
                <c:pt idx="21" formatCode="0.00%">
                  <c:v>4.1666666666666664E-2</c:v>
                </c:pt>
                <c:pt idx="22" formatCode="0.00%">
                  <c:v>0.31818181818181818</c:v>
                </c:pt>
                <c:pt idx="23" formatCode="0.00%">
                  <c:v>0.34782608695652173</c:v>
                </c:pt>
                <c:pt idx="24" formatCode="0.00%">
                  <c:v>4.7619047619047616E-2</c:v>
                </c:pt>
                <c:pt idx="25" formatCode="0.00%">
                  <c:v>0.30434782608695654</c:v>
                </c:pt>
                <c:pt idx="26" formatCode="0.00%">
                  <c:v>0.14285714285714285</c:v>
                </c:pt>
                <c:pt idx="27" formatCode="0.00%">
                  <c:v>4.5454545454545456E-2</c:v>
                </c:pt>
                <c:pt idx="28" formatCode="0.00%">
                  <c:v>0.13636363636363635</c:v>
                </c:pt>
                <c:pt idx="29" formatCode="0.00%">
                  <c:v>0.15789473684210525</c:v>
                </c:pt>
                <c:pt idx="30" formatCode="0.00%">
                  <c:v>0.31818181818181818</c:v>
                </c:pt>
                <c:pt idx="31" formatCode="0.00%">
                  <c:v>0.18181818181818182</c:v>
                </c:pt>
                <c:pt idx="32" formatCode="0.00%">
                  <c:v>0.41666666666666669</c:v>
                </c:pt>
                <c:pt idx="33" formatCode="0.00%">
                  <c:v>0.5</c:v>
                </c:pt>
                <c:pt idx="34" formatCode="0.00%">
                  <c:v>0.31818181818181818</c:v>
                </c:pt>
                <c:pt idx="35" formatCode="0.00%">
                  <c:v>0.15789473684210525</c:v>
                </c:pt>
                <c:pt idx="36" formatCode="0.00%">
                  <c:v>0.17948717948717949</c:v>
                </c:pt>
                <c:pt idx="37" formatCode="0.00%">
                  <c:v>0.27777777777777779</c:v>
                </c:pt>
                <c:pt idx="38" formatCode="0.00%">
                  <c:v>0.17948717948717949</c:v>
                </c:pt>
                <c:pt idx="76" formatCode="0.00%">
                  <c:v>0.20754716981132076</c:v>
                </c:pt>
                <c:pt idx="77" formatCode="0.00%">
                  <c:v>0.14772727272727273</c:v>
                </c:pt>
                <c:pt idx="78" formatCode="0.00%">
                  <c:v>0.20967741935483872</c:v>
                </c:pt>
                <c:pt idx="79" formatCode="0.00%">
                  <c:v>0.24675324675324675</c:v>
                </c:pt>
                <c:pt idx="80" formatCode="0.00%">
                  <c:v>0.35714285714285715</c:v>
                </c:pt>
                <c:pt idx="81" formatCode="0.00%">
                  <c:v>0.3048780487804878</c:v>
                </c:pt>
                <c:pt idx="82" formatCode="0.00%">
                  <c:v>0.25454545454545452</c:v>
                </c:pt>
                <c:pt idx="83" formatCode="0.00%">
                  <c:v>0.26530612244897961</c:v>
                </c:pt>
                <c:pt idx="84" formatCode="0.00%">
                  <c:v>0.27586206896551724</c:v>
                </c:pt>
                <c:pt idx="85" formatCode="0.00%">
                  <c:v>0.28846153846153844</c:v>
                </c:pt>
                <c:pt idx="86" formatCode="0.00%">
                  <c:v>0.24074074074074073</c:v>
                </c:pt>
                <c:pt idx="87" formatCode="0.00%">
                  <c:v>0.26262626262626265</c:v>
                </c:pt>
                <c:pt idx="88" formatCode="0.00%">
                  <c:v>0.30864197530864196</c:v>
                </c:pt>
                <c:pt idx="89" formatCode="0.00%">
                  <c:v>0.27272727272727271</c:v>
                </c:pt>
                <c:pt idx="90" formatCode="0.00%">
                  <c:v>0.33707865168539325</c:v>
                </c:pt>
                <c:pt idx="91" formatCode="0.00%">
                  <c:v>0.41111111111111109</c:v>
                </c:pt>
                <c:pt idx="92" formatCode="0.00%">
                  <c:v>0.45977011494252873</c:v>
                </c:pt>
                <c:pt idx="93" formatCode="0.00%">
                  <c:v>0.44705882352941179</c:v>
                </c:pt>
                <c:pt idx="94" formatCode="0.00%">
                  <c:v>0.46296296296296297</c:v>
                </c:pt>
                <c:pt idx="95" formatCode="0.00%">
                  <c:v>0.34</c:v>
                </c:pt>
                <c:pt idx="96" formatCode="0.00%">
                  <c:v>0.39795918367346939</c:v>
                </c:pt>
                <c:pt idx="97" formatCode="0.00%">
                  <c:v>0.4336283185840708</c:v>
                </c:pt>
                <c:pt idx="98" formatCode="0.00%">
                  <c:v>0.47619047619047616</c:v>
                </c:pt>
                <c:pt idx="99" formatCode="0.00%">
                  <c:v>0.39823008849557523</c:v>
                </c:pt>
                <c:pt idx="100" formatCode="0.00%">
                  <c:v>0.43103448275862066</c:v>
                </c:pt>
                <c:pt idx="101" formatCode="0.00%">
                  <c:v>0.35643564356435642</c:v>
                </c:pt>
                <c:pt idx="102" formatCode="0.00%">
                  <c:v>0.29357798165137616</c:v>
                </c:pt>
              </c:numCache>
            </c:numRef>
          </c:val>
        </c:ser>
        <c:marker val="1"/>
        <c:axId val="115747456"/>
        <c:axId val="115757824"/>
      </c:lineChart>
      <c:catAx>
        <c:axId val="115747456"/>
        <c:scaling>
          <c:orientation val="minMax"/>
        </c:scaling>
        <c:axPos val="b"/>
        <c:tickLblPos val="nextTo"/>
        <c:txPr>
          <a:bodyPr/>
          <a:lstStyle/>
          <a:p>
            <a:pPr>
              <a:defRPr sz="800" baseline="0">
                <a:latin typeface="Arial" pitchFamily="34" charset="0"/>
              </a:defRPr>
            </a:pPr>
            <a:endParaRPr lang="en-US"/>
          </a:p>
        </c:txPr>
        <c:crossAx val="115757824"/>
        <c:crosses val="autoZero"/>
        <c:auto val="1"/>
        <c:lblAlgn val="ctr"/>
        <c:lblOffset val="100"/>
        <c:tickLblSkip val="14"/>
        <c:tickMarkSkip val="14"/>
      </c:catAx>
      <c:valAx>
        <c:axId val="115757824"/>
        <c:scaling>
          <c:orientation val="minMax"/>
          <c:max val="1"/>
          <c:min val="0"/>
        </c:scaling>
        <c:axPos val="l"/>
        <c:majorGridlines/>
        <c:numFmt formatCode="0.00%" sourceLinked="1"/>
        <c:tickLblPos val="nextTo"/>
        <c:txPr>
          <a:bodyPr/>
          <a:lstStyle/>
          <a:p>
            <a:pPr>
              <a:defRPr sz="800" baseline="0">
                <a:latin typeface="Arial" pitchFamily="34" charset="0"/>
              </a:defRPr>
            </a:pPr>
            <a:endParaRPr lang="en-US"/>
          </a:p>
        </c:txPr>
        <c:crossAx val="115747456"/>
        <c:crosses val="autoZero"/>
        <c:crossBetween val="between"/>
      </c:valAx>
      <c:spPr>
        <a:ln w="12700">
          <a:solidFill>
            <a:sysClr val="windowText" lastClr="000000"/>
          </a:solidFill>
        </a:ln>
      </c:spPr>
    </c:plotArea>
    <c:plotVisOnly val="1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NZ"/>
  <c:chart>
    <c:title>
      <c:tx>
        <c:rich>
          <a:bodyPr/>
          <a:lstStyle/>
          <a:p>
            <a:pPr>
              <a:defRPr/>
            </a:pPr>
            <a:r>
              <a:rPr lang="en-NZ" sz="1000">
                <a:latin typeface="Arial" pitchFamily="34" charset="0"/>
                <a:cs typeface="Arial" pitchFamily="34" charset="0"/>
              </a:rPr>
              <a:t>Outright</a:t>
            </a:r>
            <a:r>
              <a:rPr lang="en-NZ" sz="1000" baseline="0">
                <a:latin typeface="Arial" pitchFamily="34" charset="0"/>
                <a:cs typeface="Arial" pitchFamily="34" charset="0"/>
              </a:rPr>
              <a:t> results compared to declarations made</a:t>
            </a:r>
            <a:endParaRPr lang="en-NZ" sz="1000">
              <a:latin typeface="Arial" pitchFamily="34" charset="0"/>
              <a:cs typeface="Arial" pitchFamily="34" charset="0"/>
            </a:endParaRPr>
          </a:p>
        </c:rich>
      </c:tx>
      <c:layout>
        <c:manualLayout>
          <c:xMode val="edge"/>
          <c:yMode val="edge"/>
          <c:x val="0.24651468135448643"/>
          <c:y val="4.1763341067285381E-2"/>
        </c:manualLayout>
      </c:layout>
    </c:title>
    <c:plotArea>
      <c:layout>
        <c:manualLayout>
          <c:layoutTarget val="inner"/>
          <c:xMode val="edge"/>
          <c:yMode val="edge"/>
          <c:x val="0.12362165936154572"/>
          <c:y val="0.12100626632807802"/>
          <c:w val="0.8299831271091116"/>
          <c:h val="0.7534077497853352"/>
        </c:manualLayout>
      </c:layout>
      <c:lineChart>
        <c:grouping val="standard"/>
        <c:ser>
          <c:idx val="0"/>
          <c:order val="0"/>
          <c:marker>
            <c:symbol val="diamond"/>
            <c:size val="3"/>
            <c:spPr>
              <a:solidFill>
                <a:schemeClr val="tx1"/>
              </a:solidFill>
              <a:ln>
                <a:noFill/>
              </a:ln>
            </c:spPr>
          </c:marker>
          <c:cat>
            <c:strRef>
              <c:f>Sheet1!$BD$5:$BD$107</c:f>
              <c:strCache>
                <c:ptCount val="103"/>
                <c:pt idx="0">
                  <c:v>1907/08</c:v>
                </c:pt>
                <c:pt idx="1">
                  <c:v>1908/09</c:v>
                </c:pt>
                <c:pt idx="2">
                  <c:v>1909/10</c:v>
                </c:pt>
                <c:pt idx="3">
                  <c:v>1910/11</c:v>
                </c:pt>
                <c:pt idx="4">
                  <c:v>1911/12</c:v>
                </c:pt>
                <c:pt idx="5">
                  <c:v>1912/13</c:v>
                </c:pt>
                <c:pt idx="6">
                  <c:v>1913/14</c:v>
                </c:pt>
                <c:pt idx="7">
                  <c:v>1914/15</c:v>
                </c:pt>
                <c:pt idx="8">
                  <c:v>1918/19</c:v>
                </c:pt>
                <c:pt idx="9">
                  <c:v>1919/20</c:v>
                </c:pt>
                <c:pt idx="10">
                  <c:v>1920/21</c:v>
                </c:pt>
                <c:pt idx="11">
                  <c:v>1921/22</c:v>
                </c:pt>
                <c:pt idx="12">
                  <c:v>1922/23</c:v>
                </c:pt>
                <c:pt idx="13">
                  <c:v>1923/24</c:v>
                </c:pt>
                <c:pt idx="14">
                  <c:v>1924/25</c:v>
                </c:pt>
                <c:pt idx="15">
                  <c:v>1925/26</c:v>
                </c:pt>
                <c:pt idx="16">
                  <c:v>1926/27</c:v>
                </c:pt>
                <c:pt idx="17">
                  <c:v>1927/28</c:v>
                </c:pt>
                <c:pt idx="18">
                  <c:v>1928/29</c:v>
                </c:pt>
                <c:pt idx="19">
                  <c:v>1929/30</c:v>
                </c:pt>
                <c:pt idx="20">
                  <c:v>1930/31</c:v>
                </c:pt>
                <c:pt idx="21">
                  <c:v>1931/32</c:v>
                </c:pt>
                <c:pt idx="22">
                  <c:v>1932/33</c:v>
                </c:pt>
                <c:pt idx="23">
                  <c:v>1933/34</c:v>
                </c:pt>
                <c:pt idx="24">
                  <c:v>1934/35</c:v>
                </c:pt>
                <c:pt idx="25">
                  <c:v>1935/36</c:v>
                </c:pt>
                <c:pt idx="26">
                  <c:v>1936/37</c:v>
                </c:pt>
                <c:pt idx="27">
                  <c:v>1937/38</c:v>
                </c:pt>
                <c:pt idx="28">
                  <c:v>1938/39</c:v>
                </c:pt>
                <c:pt idx="29">
                  <c:v>1939/40</c:v>
                </c:pt>
                <c:pt idx="30">
                  <c:v>1945/46</c:v>
                </c:pt>
                <c:pt idx="31">
                  <c:v>1946/47</c:v>
                </c:pt>
                <c:pt idx="32">
                  <c:v>1947/48</c:v>
                </c:pt>
                <c:pt idx="33">
                  <c:v>1948/49</c:v>
                </c:pt>
                <c:pt idx="34">
                  <c:v>1949/50</c:v>
                </c:pt>
                <c:pt idx="35">
                  <c:v>1950/51</c:v>
                </c:pt>
                <c:pt idx="36">
                  <c:v>1951/52</c:v>
                </c:pt>
                <c:pt idx="37">
                  <c:v>1952/53</c:v>
                </c:pt>
                <c:pt idx="38">
                  <c:v>1953/54</c:v>
                </c:pt>
                <c:pt idx="39">
                  <c:v>1954/55</c:v>
                </c:pt>
                <c:pt idx="40">
                  <c:v>1955/56</c:v>
                </c:pt>
                <c:pt idx="41">
                  <c:v>1956/57</c:v>
                </c:pt>
                <c:pt idx="42">
                  <c:v>1957/58</c:v>
                </c:pt>
                <c:pt idx="43">
                  <c:v>1958/59</c:v>
                </c:pt>
                <c:pt idx="44">
                  <c:v>1959/60</c:v>
                </c:pt>
                <c:pt idx="45">
                  <c:v>1960/61</c:v>
                </c:pt>
                <c:pt idx="46">
                  <c:v>1961/62</c:v>
                </c:pt>
                <c:pt idx="47">
                  <c:v>1962/63</c:v>
                </c:pt>
                <c:pt idx="48">
                  <c:v>1963/64</c:v>
                </c:pt>
                <c:pt idx="49">
                  <c:v>1964/65</c:v>
                </c:pt>
                <c:pt idx="50">
                  <c:v>1965/66</c:v>
                </c:pt>
                <c:pt idx="51">
                  <c:v>1966/67</c:v>
                </c:pt>
                <c:pt idx="52">
                  <c:v>1967/68</c:v>
                </c:pt>
                <c:pt idx="53">
                  <c:v>1968/69</c:v>
                </c:pt>
                <c:pt idx="54">
                  <c:v>1969/70</c:v>
                </c:pt>
                <c:pt idx="55">
                  <c:v>1970/71</c:v>
                </c:pt>
                <c:pt idx="56">
                  <c:v>1971/72</c:v>
                </c:pt>
                <c:pt idx="57">
                  <c:v>1972/73</c:v>
                </c:pt>
                <c:pt idx="58">
                  <c:v>1973/74</c:v>
                </c:pt>
                <c:pt idx="59">
                  <c:v>1974/75</c:v>
                </c:pt>
                <c:pt idx="60">
                  <c:v>1975/76</c:v>
                </c:pt>
                <c:pt idx="61">
                  <c:v>1976/77</c:v>
                </c:pt>
                <c:pt idx="62">
                  <c:v>1977/78</c:v>
                </c:pt>
                <c:pt idx="63">
                  <c:v>1978/79</c:v>
                </c:pt>
                <c:pt idx="64">
                  <c:v>1979/80</c:v>
                </c:pt>
                <c:pt idx="65">
                  <c:v>1980/81</c:v>
                </c:pt>
                <c:pt idx="66">
                  <c:v>1981/82</c:v>
                </c:pt>
                <c:pt idx="67">
                  <c:v>1982/83</c:v>
                </c:pt>
                <c:pt idx="68">
                  <c:v>1983/84</c:v>
                </c:pt>
                <c:pt idx="69">
                  <c:v>1984/85</c:v>
                </c:pt>
                <c:pt idx="70">
                  <c:v>1985/86</c:v>
                </c:pt>
                <c:pt idx="71">
                  <c:v>1986/87</c:v>
                </c:pt>
                <c:pt idx="72">
                  <c:v>1987/88</c:v>
                </c:pt>
                <c:pt idx="73">
                  <c:v>1988/89</c:v>
                </c:pt>
                <c:pt idx="74">
                  <c:v>1989/90</c:v>
                </c:pt>
                <c:pt idx="75">
                  <c:v>1990/91</c:v>
                </c:pt>
                <c:pt idx="76">
                  <c:v>1991/92</c:v>
                </c:pt>
                <c:pt idx="77">
                  <c:v>1992/93</c:v>
                </c:pt>
                <c:pt idx="78">
                  <c:v>1993/94</c:v>
                </c:pt>
                <c:pt idx="79">
                  <c:v>1994/95</c:v>
                </c:pt>
                <c:pt idx="80">
                  <c:v>1995/96</c:v>
                </c:pt>
                <c:pt idx="81">
                  <c:v>1996/97</c:v>
                </c:pt>
                <c:pt idx="82">
                  <c:v>1997/98</c:v>
                </c:pt>
                <c:pt idx="83">
                  <c:v>1998/99</c:v>
                </c:pt>
                <c:pt idx="84">
                  <c:v>1999/00</c:v>
                </c:pt>
                <c:pt idx="85">
                  <c:v>2000/01</c:v>
                </c:pt>
                <c:pt idx="86">
                  <c:v>2001/02</c:v>
                </c:pt>
                <c:pt idx="87">
                  <c:v>2002/03</c:v>
                </c:pt>
                <c:pt idx="88">
                  <c:v>2003/04</c:v>
                </c:pt>
                <c:pt idx="89">
                  <c:v>2004/05</c:v>
                </c:pt>
                <c:pt idx="90">
                  <c:v>2005/06</c:v>
                </c:pt>
                <c:pt idx="91">
                  <c:v>2006/07</c:v>
                </c:pt>
                <c:pt idx="92">
                  <c:v>2007/08</c:v>
                </c:pt>
                <c:pt idx="93">
                  <c:v>2008/09</c:v>
                </c:pt>
                <c:pt idx="94">
                  <c:v>2009/10</c:v>
                </c:pt>
                <c:pt idx="95">
                  <c:v>2010/11</c:v>
                </c:pt>
                <c:pt idx="96">
                  <c:v>2011/12</c:v>
                </c:pt>
                <c:pt idx="97">
                  <c:v>2012/13</c:v>
                </c:pt>
                <c:pt idx="98">
                  <c:v>2013/14</c:v>
                </c:pt>
                <c:pt idx="99">
                  <c:v>2014/15</c:v>
                </c:pt>
                <c:pt idx="100">
                  <c:v>2015/16</c:v>
                </c:pt>
                <c:pt idx="101">
                  <c:v>2016/17</c:v>
                </c:pt>
                <c:pt idx="102">
                  <c:v>2017/18</c:v>
                </c:pt>
              </c:strCache>
            </c:strRef>
          </c:cat>
          <c:val>
            <c:numRef>
              <c:f>Sheet1!$BE$5:$BE$107</c:f>
              <c:numCache>
                <c:formatCode>0.00%</c:formatCode>
                <c:ptCount val="103"/>
                <c:pt idx="0">
                  <c:v>1</c:v>
                </c:pt>
                <c:pt idx="1">
                  <c:v>0.5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0.83330000000000004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39">
                  <c:v>0.7</c:v>
                </c:pt>
                <c:pt idx="40">
                  <c:v>0.9</c:v>
                </c:pt>
                <c:pt idx="41">
                  <c:v>0.6</c:v>
                </c:pt>
                <c:pt idx="42">
                  <c:v>0.66600000000000004</c:v>
                </c:pt>
                <c:pt idx="43">
                  <c:v>0.66600000000000004</c:v>
                </c:pt>
                <c:pt idx="44">
                  <c:v>0.66600000000000004</c:v>
                </c:pt>
                <c:pt idx="45">
                  <c:v>0.73</c:v>
                </c:pt>
                <c:pt idx="46">
                  <c:v>0.86599999999999999</c:v>
                </c:pt>
                <c:pt idx="47">
                  <c:v>0.6</c:v>
                </c:pt>
                <c:pt idx="48">
                  <c:v>0.66600000000000004</c:v>
                </c:pt>
                <c:pt idx="49">
                  <c:v>0.6</c:v>
                </c:pt>
                <c:pt idx="50">
                  <c:v>0.46600000000000003</c:v>
                </c:pt>
                <c:pt idx="51">
                  <c:v>0.6</c:v>
                </c:pt>
                <c:pt idx="52">
                  <c:v>0.66600000000000004</c:v>
                </c:pt>
                <c:pt idx="53">
                  <c:v>0.53300000000000003</c:v>
                </c:pt>
                <c:pt idx="54">
                  <c:v>0.2</c:v>
                </c:pt>
                <c:pt idx="55">
                  <c:v>0.66600000000000004</c:v>
                </c:pt>
                <c:pt idx="56">
                  <c:v>0.73</c:v>
                </c:pt>
                <c:pt idx="57">
                  <c:v>0.73</c:v>
                </c:pt>
                <c:pt idx="58">
                  <c:v>0.66600000000000004</c:v>
                </c:pt>
                <c:pt idx="59">
                  <c:v>0.53300000000000003</c:v>
                </c:pt>
                <c:pt idx="60">
                  <c:v>0.36299999999999999</c:v>
                </c:pt>
                <c:pt idx="61">
                  <c:v>0.47599999999999998</c:v>
                </c:pt>
                <c:pt idx="62">
                  <c:v>0.54500000000000004</c:v>
                </c:pt>
                <c:pt idx="63">
                  <c:v>0.61899999999999999</c:v>
                </c:pt>
                <c:pt idx="64">
                  <c:v>0.56999999999999995</c:v>
                </c:pt>
                <c:pt idx="65">
                  <c:v>0.66600000000000004</c:v>
                </c:pt>
                <c:pt idx="66">
                  <c:v>0.71399999999999997</c:v>
                </c:pt>
                <c:pt idx="67">
                  <c:v>0.625</c:v>
                </c:pt>
                <c:pt idx="68">
                  <c:v>0.54200000000000004</c:v>
                </c:pt>
                <c:pt idx="69">
                  <c:v>0.41699999999999998</c:v>
                </c:pt>
                <c:pt idx="70">
                  <c:v>0.625</c:v>
                </c:pt>
                <c:pt idx="71">
                  <c:v>0.625</c:v>
                </c:pt>
                <c:pt idx="72">
                  <c:v>0.58299999999999996</c:v>
                </c:pt>
                <c:pt idx="73">
                  <c:v>0.58299999999999996</c:v>
                </c:pt>
                <c:pt idx="74">
                  <c:v>0.5</c:v>
                </c:pt>
                <c:pt idx="75">
                  <c:v>0.53300000000000003</c:v>
                </c:pt>
              </c:numCache>
            </c:numRef>
          </c:val>
        </c:ser>
        <c:ser>
          <c:idx val="1"/>
          <c:order val="1"/>
          <c:spPr>
            <a:ln w="19050">
              <a:solidFill>
                <a:sysClr val="windowText" lastClr="000000"/>
              </a:solidFill>
            </a:ln>
          </c:spPr>
          <c:marker>
            <c:symbol val="diamond"/>
            <c:size val="3"/>
            <c:spPr>
              <a:solidFill>
                <a:srgbClr val="FF0000"/>
              </a:solidFill>
              <a:ln>
                <a:noFill/>
              </a:ln>
            </c:spPr>
          </c:marker>
          <c:cat>
            <c:strRef>
              <c:f>Sheet1!$BD$5:$BD$107</c:f>
              <c:strCache>
                <c:ptCount val="103"/>
                <c:pt idx="0">
                  <c:v>1907/08</c:v>
                </c:pt>
                <c:pt idx="1">
                  <c:v>1908/09</c:v>
                </c:pt>
                <c:pt idx="2">
                  <c:v>1909/10</c:v>
                </c:pt>
                <c:pt idx="3">
                  <c:v>1910/11</c:v>
                </c:pt>
                <c:pt idx="4">
                  <c:v>1911/12</c:v>
                </c:pt>
                <c:pt idx="5">
                  <c:v>1912/13</c:v>
                </c:pt>
                <c:pt idx="6">
                  <c:v>1913/14</c:v>
                </c:pt>
                <c:pt idx="7">
                  <c:v>1914/15</c:v>
                </c:pt>
                <c:pt idx="8">
                  <c:v>1918/19</c:v>
                </c:pt>
                <c:pt idx="9">
                  <c:v>1919/20</c:v>
                </c:pt>
                <c:pt idx="10">
                  <c:v>1920/21</c:v>
                </c:pt>
                <c:pt idx="11">
                  <c:v>1921/22</c:v>
                </c:pt>
                <c:pt idx="12">
                  <c:v>1922/23</c:v>
                </c:pt>
                <c:pt idx="13">
                  <c:v>1923/24</c:v>
                </c:pt>
                <c:pt idx="14">
                  <c:v>1924/25</c:v>
                </c:pt>
                <c:pt idx="15">
                  <c:v>1925/26</c:v>
                </c:pt>
                <c:pt idx="16">
                  <c:v>1926/27</c:v>
                </c:pt>
                <c:pt idx="17">
                  <c:v>1927/28</c:v>
                </c:pt>
                <c:pt idx="18">
                  <c:v>1928/29</c:v>
                </c:pt>
                <c:pt idx="19">
                  <c:v>1929/30</c:v>
                </c:pt>
                <c:pt idx="20">
                  <c:v>1930/31</c:v>
                </c:pt>
                <c:pt idx="21">
                  <c:v>1931/32</c:v>
                </c:pt>
                <c:pt idx="22">
                  <c:v>1932/33</c:v>
                </c:pt>
                <c:pt idx="23">
                  <c:v>1933/34</c:v>
                </c:pt>
                <c:pt idx="24">
                  <c:v>1934/35</c:v>
                </c:pt>
                <c:pt idx="25">
                  <c:v>1935/36</c:v>
                </c:pt>
                <c:pt idx="26">
                  <c:v>1936/37</c:v>
                </c:pt>
                <c:pt idx="27">
                  <c:v>1937/38</c:v>
                </c:pt>
                <c:pt idx="28">
                  <c:v>1938/39</c:v>
                </c:pt>
                <c:pt idx="29">
                  <c:v>1939/40</c:v>
                </c:pt>
                <c:pt idx="30">
                  <c:v>1945/46</c:v>
                </c:pt>
                <c:pt idx="31">
                  <c:v>1946/47</c:v>
                </c:pt>
                <c:pt idx="32">
                  <c:v>1947/48</c:v>
                </c:pt>
                <c:pt idx="33">
                  <c:v>1948/49</c:v>
                </c:pt>
                <c:pt idx="34">
                  <c:v>1949/50</c:v>
                </c:pt>
                <c:pt idx="35">
                  <c:v>1950/51</c:v>
                </c:pt>
                <c:pt idx="36">
                  <c:v>1951/52</c:v>
                </c:pt>
                <c:pt idx="37">
                  <c:v>1952/53</c:v>
                </c:pt>
                <c:pt idx="38">
                  <c:v>1953/54</c:v>
                </c:pt>
                <c:pt idx="39">
                  <c:v>1954/55</c:v>
                </c:pt>
                <c:pt idx="40">
                  <c:v>1955/56</c:v>
                </c:pt>
                <c:pt idx="41">
                  <c:v>1956/57</c:v>
                </c:pt>
                <c:pt idx="42">
                  <c:v>1957/58</c:v>
                </c:pt>
                <c:pt idx="43">
                  <c:v>1958/59</c:v>
                </c:pt>
                <c:pt idx="44">
                  <c:v>1959/60</c:v>
                </c:pt>
                <c:pt idx="45">
                  <c:v>1960/61</c:v>
                </c:pt>
                <c:pt idx="46">
                  <c:v>1961/62</c:v>
                </c:pt>
                <c:pt idx="47">
                  <c:v>1962/63</c:v>
                </c:pt>
                <c:pt idx="48">
                  <c:v>1963/64</c:v>
                </c:pt>
                <c:pt idx="49">
                  <c:v>1964/65</c:v>
                </c:pt>
                <c:pt idx="50">
                  <c:v>1965/66</c:v>
                </c:pt>
                <c:pt idx="51">
                  <c:v>1966/67</c:v>
                </c:pt>
                <c:pt idx="52">
                  <c:v>1967/68</c:v>
                </c:pt>
                <c:pt idx="53">
                  <c:v>1968/69</c:v>
                </c:pt>
                <c:pt idx="54">
                  <c:v>1969/70</c:v>
                </c:pt>
                <c:pt idx="55">
                  <c:v>1970/71</c:v>
                </c:pt>
                <c:pt idx="56">
                  <c:v>1971/72</c:v>
                </c:pt>
                <c:pt idx="57">
                  <c:v>1972/73</c:v>
                </c:pt>
                <c:pt idx="58">
                  <c:v>1973/74</c:v>
                </c:pt>
                <c:pt idx="59">
                  <c:v>1974/75</c:v>
                </c:pt>
                <c:pt idx="60">
                  <c:v>1975/76</c:v>
                </c:pt>
                <c:pt idx="61">
                  <c:v>1976/77</c:v>
                </c:pt>
                <c:pt idx="62">
                  <c:v>1977/78</c:v>
                </c:pt>
                <c:pt idx="63">
                  <c:v>1978/79</c:v>
                </c:pt>
                <c:pt idx="64">
                  <c:v>1979/80</c:v>
                </c:pt>
                <c:pt idx="65">
                  <c:v>1980/81</c:v>
                </c:pt>
                <c:pt idx="66">
                  <c:v>1981/82</c:v>
                </c:pt>
                <c:pt idx="67">
                  <c:v>1982/83</c:v>
                </c:pt>
                <c:pt idx="68">
                  <c:v>1983/84</c:v>
                </c:pt>
                <c:pt idx="69">
                  <c:v>1984/85</c:v>
                </c:pt>
                <c:pt idx="70">
                  <c:v>1985/86</c:v>
                </c:pt>
                <c:pt idx="71">
                  <c:v>1986/87</c:v>
                </c:pt>
                <c:pt idx="72">
                  <c:v>1987/88</c:v>
                </c:pt>
                <c:pt idx="73">
                  <c:v>1988/89</c:v>
                </c:pt>
                <c:pt idx="74">
                  <c:v>1989/90</c:v>
                </c:pt>
                <c:pt idx="75">
                  <c:v>1990/91</c:v>
                </c:pt>
                <c:pt idx="76">
                  <c:v>1991/92</c:v>
                </c:pt>
                <c:pt idx="77">
                  <c:v>1992/93</c:v>
                </c:pt>
                <c:pt idx="78">
                  <c:v>1993/94</c:v>
                </c:pt>
                <c:pt idx="79">
                  <c:v>1994/95</c:v>
                </c:pt>
                <c:pt idx="80">
                  <c:v>1995/96</c:v>
                </c:pt>
                <c:pt idx="81">
                  <c:v>1996/97</c:v>
                </c:pt>
                <c:pt idx="82">
                  <c:v>1997/98</c:v>
                </c:pt>
                <c:pt idx="83">
                  <c:v>1998/99</c:v>
                </c:pt>
                <c:pt idx="84">
                  <c:v>1999/00</c:v>
                </c:pt>
                <c:pt idx="85">
                  <c:v>2000/01</c:v>
                </c:pt>
                <c:pt idx="86">
                  <c:v>2001/02</c:v>
                </c:pt>
                <c:pt idx="87">
                  <c:v>2002/03</c:v>
                </c:pt>
                <c:pt idx="88">
                  <c:v>2003/04</c:v>
                </c:pt>
                <c:pt idx="89">
                  <c:v>2004/05</c:v>
                </c:pt>
                <c:pt idx="90">
                  <c:v>2005/06</c:v>
                </c:pt>
                <c:pt idx="91">
                  <c:v>2006/07</c:v>
                </c:pt>
                <c:pt idx="92">
                  <c:v>2007/08</c:v>
                </c:pt>
                <c:pt idx="93">
                  <c:v>2008/09</c:v>
                </c:pt>
                <c:pt idx="94">
                  <c:v>2009/10</c:v>
                </c:pt>
                <c:pt idx="95">
                  <c:v>2010/11</c:v>
                </c:pt>
                <c:pt idx="96">
                  <c:v>2011/12</c:v>
                </c:pt>
                <c:pt idx="97">
                  <c:v>2012/13</c:v>
                </c:pt>
                <c:pt idx="98">
                  <c:v>2013/14</c:v>
                </c:pt>
                <c:pt idx="99">
                  <c:v>2014/15</c:v>
                </c:pt>
                <c:pt idx="100">
                  <c:v>2015/16</c:v>
                </c:pt>
                <c:pt idx="101">
                  <c:v>2016/17</c:v>
                </c:pt>
                <c:pt idx="102">
                  <c:v>2017/18</c:v>
                </c:pt>
              </c:strCache>
            </c:strRef>
          </c:cat>
          <c:val>
            <c:numRef>
              <c:f>Sheet1!$BF$5:$BF$107</c:f>
              <c:numCache>
                <c:formatCode>General</c:formatCode>
                <c:ptCount val="103"/>
                <c:pt idx="17" formatCode="0.00%">
                  <c:v>1</c:v>
                </c:pt>
                <c:pt idx="18" formatCode="0.00%">
                  <c:v>0.33329999999999999</c:v>
                </c:pt>
                <c:pt idx="19" formatCode="0.00%">
                  <c:v>0.66659999999999997</c:v>
                </c:pt>
                <c:pt idx="20" formatCode="0.00%">
                  <c:v>1</c:v>
                </c:pt>
                <c:pt idx="21" formatCode="0.00%">
                  <c:v>0.83330000000000004</c:v>
                </c:pt>
                <c:pt idx="22" formatCode="0.00%">
                  <c:v>0.66659999999999997</c:v>
                </c:pt>
                <c:pt idx="23" formatCode="0.00%">
                  <c:v>0.83330000000000004</c:v>
                </c:pt>
                <c:pt idx="24" formatCode="0.00%">
                  <c:v>0.66659999999999997</c:v>
                </c:pt>
                <c:pt idx="25" formatCode="0.00%">
                  <c:v>0.66659999999999997</c:v>
                </c:pt>
                <c:pt idx="26" formatCode="0.00%">
                  <c:v>0.5</c:v>
                </c:pt>
                <c:pt idx="27" formatCode="0.00%">
                  <c:v>0.83330000000000004</c:v>
                </c:pt>
                <c:pt idx="28" formatCode="0.00%">
                  <c:v>0.83330000000000004</c:v>
                </c:pt>
                <c:pt idx="29" formatCode="0.00%">
                  <c:v>0.66659999999999997</c:v>
                </c:pt>
                <c:pt idx="30" formatCode="0.00%">
                  <c:v>0.66600000000000004</c:v>
                </c:pt>
                <c:pt idx="31" formatCode="0.00%">
                  <c:v>0.66600000000000004</c:v>
                </c:pt>
                <c:pt idx="32" formatCode="0.00%">
                  <c:v>0.33300000000000002</c:v>
                </c:pt>
                <c:pt idx="33" formatCode="0.00%">
                  <c:v>0.5</c:v>
                </c:pt>
                <c:pt idx="34" formatCode="0.00%">
                  <c:v>0.66600000000000004</c:v>
                </c:pt>
                <c:pt idx="35" formatCode="0.00%">
                  <c:v>0.8</c:v>
                </c:pt>
                <c:pt idx="36" formatCode="0.00%">
                  <c:v>0.8</c:v>
                </c:pt>
                <c:pt idx="37" formatCode="0.00%">
                  <c:v>0.7</c:v>
                </c:pt>
                <c:pt idx="38" formatCode="0.00%">
                  <c:v>0.8</c:v>
                </c:pt>
                <c:pt idx="76" formatCode="0.00%">
                  <c:v>0.5</c:v>
                </c:pt>
                <c:pt idx="77" formatCode="0.00%">
                  <c:v>0.36</c:v>
                </c:pt>
                <c:pt idx="78" formatCode="0.00%">
                  <c:v>0.72199999999999998</c:v>
                </c:pt>
                <c:pt idx="79" formatCode="0.00%">
                  <c:v>0.77200000000000002</c:v>
                </c:pt>
                <c:pt idx="80" formatCode="0.00%">
                  <c:v>0.8125</c:v>
                </c:pt>
                <c:pt idx="81" formatCode="0.00%">
                  <c:v>0.84</c:v>
                </c:pt>
                <c:pt idx="82" formatCode="0.00%">
                  <c:v>0.9375</c:v>
                </c:pt>
                <c:pt idx="83" formatCode="0.00%">
                  <c:v>0.625</c:v>
                </c:pt>
                <c:pt idx="84" formatCode="0.00%">
                  <c:v>0.8125</c:v>
                </c:pt>
                <c:pt idx="85" formatCode="0.00%">
                  <c:v>0.56659999999999999</c:v>
                </c:pt>
                <c:pt idx="86" formatCode="0.00%">
                  <c:v>0.76659999999999995</c:v>
                </c:pt>
                <c:pt idx="87" formatCode="0.00%">
                  <c:v>0.63300000000000001</c:v>
                </c:pt>
                <c:pt idx="88" formatCode="0.00%">
                  <c:v>0.36</c:v>
                </c:pt>
                <c:pt idx="89" formatCode="0.00%">
                  <c:v>0.76</c:v>
                </c:pt>
                <c:pt idx="90" formatCode="0.00%">
                  <c:v>0.56000000000000005</c:v>
                </c:pt>
                <c:pt idx="91" formatCode="0.00%">
                  <c:v>0.52</c:v>
                </c:pt>
                <c:pt idx="92" formatCode="0.00%">
                  <c:v>0.52</c:v>
                </c:pt>
                <c:pt idx="93" formatCode="0.00%">
                  <c:v>0.52</c:v>
                </c:pt>
                <c:pt idx="94" formatCode="0.00%">
                  <c:v>0.73329999999999995</c:v>
                </c:pt>
                <c:pt idx="95" formatCode="0.00%">
                  <c:v>0.58620000000000005</c:v>
                </c:pt>
                <c:pt idx="96" formatCode="0.00%">
                  <c:v>0.58620000000000005</c:v>
                </c:pt>
                <c:pt idx="97" formatCode="0.00%">
                  <c:v>0.76659999999999995</c:v>
                </c:pt>
                <c:pt idx="98" formatCode="0.00%">
                  <c:v>0.5333</c:v>
                </c:pt>
                <c:pt idx="99" formatCode="0.00%">
                  <c:v>0.83330000000000004</c:v>
                </c:pt>
                <c:pt idx="100" formatCode="0.00%">
                  <c:v>0.7</c:v>
                </c:pt>
                <c:pt idx="101" formatCode="0.00%">
                  <c:v>0.55169999999999997</c:v>
                </c:pt>
                <c:pt idx="102" formatCode="0.00%">
                  <c:v>0.76659999999999995</c:v>
                </c:pt>
              </c:numCache>
            </c:numRef>
          </c:val>
        </c:ser>
        <c:ser>
          <c:idx val="2"/>
          <c:order val="2"/>
          <c:spPr>
            <a:ln w="19050">
              <a:solidFill>
                <a:schemeClr val="accent1"/>
              </a:solidFill>
            </a:ln>
          </c:spPr>
          <c:marker>
            <c:symbol val="diamond"/>
            <c:size val="3"/>
            <c:spPr>
              <a:solidFill>
                <a:schemeClr val="tx1"/>
              </a:solidFill>
              <a:ln>
                <a:noFill/>
              </a:ln>
            </c:spPr>
          </c:marker>
          <c:cat>
            <c:strRef>
              <c:f>Sheet1!$BD$5:$BD$107</c:f>
              <c:strCache>
                <c:ptCount val="103"/>
                <c:pt idx="0">
                  <c:v>1907/08</c:v>
                </c:pt>
                <c:pt idx="1">
                  <c:v>1908/09</c:v>
                </c:pt>
                <c:pt idx="2">
                  <c:v>1909/10</c:v>
                </c:pt>
                <c:pt idx="3">
                  <c:v>1910/11</c:v>
                </c:pt>
                <c:pt idx="4">
                  <c:v>1911/12</c:v>
                </c:pt>
                <c:pt idx="5">
                  <c:v>1912/13</c:v>
                </c:pt>
                <c:pt idx="6">
                  <c:v>1913/14</c:v>
                </c:pt>
                <c:pt idx="7">
                  <c:v>1914/15</c:v>
                </c:pt>
                <c:pt idx="8">
                  <c:v>1918/19</c:v>
                </c:pt>
                <c:pt idx="9">
                  <c:v>1919/20</c:v>
                </c:pt>
                <c:pt idx="10">
                  <c:v>1920/21</c:v>
                </c:pt>
                <c:pt idx="11">
                  <c:v>1921/22</c:v>
                </c:pt>
                <c:pt idx="12">
                  <c:v>1922/23</c:v>
                </c:pt>
                <c:pt idx="13">
                  <c:v>1923/24</c:v>
                </c:pt>
                <c:pt idx="14">
                  <c:v>1924/25</c:v>
                </c:pt>
                <c:pt idx="15">
                  <c:v>1925/26</c:v>
                </c:pt>
                <c:pt idx="16">
                  <c:v>1926/27</c:v>
                </c:pt>
                <c:pt idx="17">
                  <c:v>1927/28</c:v>
                </c:pt>
                <c:pt idx="18">
                  <c:v>1928/29</c:v>
                </c:pt>
                <c:pt idx="19">
                  <c:v>1929/30</c:v>
                </c:pt>
                <c:pt idx="20">
                  <c:v>1930/31</c:v>
                </c:pt>
                <c:pt idx="21">
                  <c:v>1931/32</c:v>
                </c:pt>
                <c:pt idx="22">
                  <c:v>1932/33</c:v>
                </c:pt>
                <c:pt idx="23">
                  <c:v>1933/34</c:v>
                </c:pt>
                <c:pt idx="24">
                  <c:v>1934/35</c:v>
                </c:pt>
                <c:pt idx="25">
                  <c:v>1935/36</c:v>
                </c:pt>
                <c:pt idx="26">
                  <c:v>1936/37</c:v>
                </c:pt>
                <c:pt idx="27">
                  <c:v>1937/38</c:v>
                </c:pt>
                <c:pt idx="28">
                  <c:v>1938/39</c:v>
                </c:pt>
                <c:pt idx="29">
                  <c:v>1939/40</c:v>
                </c:pt>
                <c:pt idx="30">
                  <c:v>1945/46</c:v>
                </c:pt>
                <c:pt idx="31">
                  <c:v>1946/47</c:v>
                </c:pt>
                <c:pt idx="32">
                  <c:v>1947/48</c:v>
                </c:pt>
                <c:pt idx="33">
                  <c:v>1948/49</c:v>
                </c:pt>
                <c:pt idx="34">
                  <c:v>1949/50</c:v>
                </c:pt>
                <c:pt idx="35">
                  <c:v>1950/51</c:v>
                </c:pt>
                <c:pt idx="36">
                  <c:v>1951/52</c:v>
                </c:pt>
                <c:pt idx="37">
                  <c:v>1952/53</c:v>
                </c:pt>
                <c:pt idx="38">
                  <c:v>1953/54</c:v>
                </c:pt>
                <c:pt idx="39">
                  <c:v>1954/55</c:v>
                </c:pt>
                <c:pt idx="40">
                  <c:v>1955/56</c:v>
                </c:pt>
                <c:pt idx="41">
                  <c:v>1956/57</c:v>
                </c:pt>
                <c:pt idx="42">
                  <c:v>1957/58</c:v>
                </c:pt>
                <c:pt idx="43">
                  <c:v>1958/59</c:v>
                </c:pt>
                <c:pt idx="44">
                  <c:v>1959/60</c:v>
                </c:pt>
                <c:pt idx="45">
                  <c:v>1960/61</c:v>
                </c:pt>
                <c:pt idx="46">
                  <c:v>1961/62</c:v>
                </c:pt>
                <c:pt idx="47">
                  <c:v>1962/63</c:v>
                </c:pt>
                <c:pt idx="48">
                  <c:v>1963/64</c:v>
                </c:pt>
                <c:pt idx="49">
                  <c:v>1964/65</c:v>
                </c:pt>
                <c:pt idx="50">
                  <c:v>1965/66</c:v>
                </c:pt>
                <c:pt idx="51">
                  <c:v>1966/67</c:v>
                </c:pt>
                <c:pt idx="52">
                  <c:v>1967/68</c:v>
                </c:pt>
                <c:pt idx="53">
                  <c:v>1968/69</c:v>
                </c:pt>
                <c:pt idx="54">
                  <c:v>1969/70</c:v>
                </c:pt>
                <c:pt idx="55">
                  <c:v>1970/71</c:v>
                </c:pt>
                <c:pt idx="56">
                  <c:v>1971/72</c:v>
                </c:pt>
                <c:pt idx="57">
                  <c:v>1972/73</c:v>
                </c:pt>
                <c:pt idx="58">
                  <c:v>1973/74</c:v>
                </c:pt>
                <c:pt idx="59">
                  <c:v>1974/75</c:v>
                </c:pt>
                <c:pt idx="60">
                  <c:v>1975/76</c:v>
                </c:pt>
                <c:pt idx="61">
                  <c:v>1976/77</c:v>
                </c:pt>
                <c:pt idx="62">
                  <c:v>1977/78</c:v>
                </c:pt>
                <c:pt idx="63">
                  <c:v>1978/79</c:v>
                </c:pt>
                <c:pt idx="64">
                  <c:v>1979/80</c:v>
                </c:pt>
                <c:pt idx="65">
                  <c:v>1980/81</c:v>
                </c:pt>
                <c:pt idx="66">
                  <c:v>1981/82</c:v>
                </c:pt>
                <c:pt idx="67">
                  <c:v>1982/83</c:v>
                </c:pt>
                <c:pt idx="68">
                  <c:v>1983/84</c:v>
                </c:pt>
                <c:pt idx="69">
                  <c:v>1984/85</c:v>
                </c:pt>
                <c:pt idx="70">
                  <c:v>1985/86</c:v>
                </c:pt>
                <c:pt idx="71">
                  <c:v>1986/87</c:v>
                </c:pt>
                <c:pt idx="72">
                  <c:v>1987/88</c:v>
                </c:pt>
                <c:pt idx="73">
                  <c:v>1988/89</c:v>
                </c:pt>
                <c:pt idx="74">
                  <c:v>1989/90</c:v>
                </c:pt>
                <c:pt idx="75">
                  <c:v>1990/91</c:v>
                </c:pt>
                <c:pt idx="76">
                  <c:v>1991/92</c:v>
                </c:pt>
                <c:pt idx="77">
                  <c:v>1992/93</c:v>
                </c:pt>
                <c:pt idx="78">
                  <c:v>1993/94</c:v>
                </c:pt>
                <c:pt idx="79">
                  <c:v>1994/95</c:v>
                </c:pt>
                <c:pt idx="80">
                  <c:v>1995/96</c:v>
                </c:pt>
                <c:pt idx="81">
                  <c:v>1996/97</c:v>
                </c:pt>
                <c:pt idx="82">
                  <c:v>1997/98</c:v>
                </c:pt>
                <c:pt idx="83">
                  <c:v>1998/99</c:v>
                </c:pt>
                <c:pt idx="84">
                  <c:v>1999/00</c:v>
                </c:pt>
                <c:pt idx="85">
                  <c:v>2000/01</c:v>
                </c:pt>
                <c:pt idx="86">
                  <c:v>2001/02</c:v>
                </c:pt>
                <c:pt idx="87">
                  <c:v>2002/03</c:v>
                </c:pt>
                <c:pt idx="88">
                  <c:v>2003/04</c:v>
                </c:pt>
                <c:pt idx="89">
                  <c:v>2004/05</c:v>
                </c:pt>
                <c:pt idx="90">
                  <c:v>2005/06</c:v>
                </c:pt>
                <c:pt idx="91">
                  <c:v>2006/07</c:v>
                </c:pt>
                <c:pt idx="92">
                  <c:v>2007/08</c:v>
                </c:pt>
                <c:pt idx="93">
                  <c:v>2008/09</c:v>
                </c:pt>
                <c:pt idx="94">
                  <c:v>2009/10</c:v>
                </c:pt>
                <c:pt idx="95">
                  <c:v>2010/11</c:v>
                </c:pt>
                <c:pt idx="96">
                  <c:v>2011/12</c:v>
                </c:pt>
                <c:pt idx="97">
                  <c:v>2012/13</c:v>
                </c:pt>
                <c:pt idx="98">
                  <c:v>2013/14</c:v>
                </c:pt>
                <c:pt idx="99">
                  <c:v>2014/15</c:v>
                </c:pt>
                <c:pt idx="100">
                  <c:v>2015/16</c:v>
                </c:pt>
                <c:pt idx="101">
                  <c:v>2016/17</c:v>
                </c:pt>
                <c:pt idx="102">
                  <c:v>2017/18</c:v>
                </c:pt>
              </c:strCache>
            </c:strRef>
          </c:cat>
          <c:val>
            <c:numRef>
              <c:f>Sheet1!$BG$5:$BG$107</c:f>
              <c:numCache>
                <c:formatCode>0.00%</c:formatCode>
                <c:ptCount val="1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39">
                  <c:v>0.10526315789473684</c:v>
                </c:pt>
                <c:pt idx="40">
                  <c:v>2.7027027027027029E-2</c:v>
                </c:pt>
                <c:pt idx="41">
                  <c:v>8.3333333333333329E-2</c:v>
                </c:pt>
                <c:pt idx="42">
                  <c:v>0.28301886792452829</c:v>
                </c:pt>
                <c:pt idx="43">
                  <c:v>0.10344827586206896</c:v>
                </c:pt>
                <c:pt idx="44">
                  <c:v>8.9285714285714288E-2</c:v>
                </c:pt>
                <c:pt idx="45">
                  <c:v>5.5555555555555552E-2</c:v>
                </c:pt>
                <c:pt idx="46">
                  <c:v>0.10909090909090909</c:v>
                </c:pt>
                <c:pt idx="47">
                  <c:v>0.12</c:v>
                </c:pt>
                <c:pt idx="48">
                  <c:v>5.7692307692307696E-2</c:v>
                </c:pt>
                <c:pt idx="49">
                  <c:v>0.22</c:v>
                </c:pt>
                <c:pt idx="50">
                  <c:v>0.22807017543859648</c:v>
                </c:pt>
                <c:pt idx="51">
                  <c:v>0.14814814814814814</c:v>
                </c:pt>
                <c:pt idx="52">
                  <c:v>0.14285714285714285</c:v>
                </c:pt>
                <c:pt idx="53">
                  <c:v>0.2</c:v>
                </c:pt>
                <c:pt idx="54">
                  <c:v>0.18867924528301888</c:v>
                </c:pt>
                <c:pt idx="55">
                  <c:v>0.31034482758620691</c:v>
                </c:pt>
                <c:pt idx="56">
                  <c:v>0.26415094339622641</c:v>
                </c:pt>
                <c:pt idx="57">
                  <c:v>0.23076923076923078</c:v>
                </c:pt>
                <c:pt idx="58">
                  <c:v>0.31578947368421051</c:v>
                </c:pt>
                <c:pt idx="59">
                  <c:v>0.36842105263157893</c:v>
                </c:pt>
                <c:pt idx="60">
                  <c:v>0.4050632911392405</c:v>
                </c:pt>
                <c:pt idx="61">
                  <c:v>0.30952380952380953</c:v>
                </c:pt>
                <c:pt idx="62">
                  <c:v>0.36585365853658536</c:v>
                </c:pt>
                <c:pt idx="63">
                  <c:v>0.3048780487804878</c:v>
                </c:pt>
                <c:pt idx="64">
                  <c:v>0.2857142857142857</c:v>
                </c:pt>
                <c:pt idx="65">
                  <c:v>0.35897435897435898</c:v>
                </c:pt>
                <c:pt idx="66">
                  <c:v>0.20779220779220781</c:v>
                </c:pt>
                <c:pt idx="67">
                  <c:v>0.23287671232876711</c:v>
                </c:pt>
                <c:pt idx="68">
                  <c:v>0.20238095238095238</c:v>
                </c:pt>
                <c:pt idx="69">
                  <c:v>0.25</c:v>
                </c:pt>
                <c:pt idx="70">
                  <c:v>0.26829268292682928</c:v>
                </c:pt>
                <c:pt idx="71">
                  <c:v>0.38043478260869568</c:v>
                </c:pt>
                <c:pt idx="72">
                  <c:v>0.38750000000000001</c:v>
                </c:pt>
                <c:pt idx="73">
                  <c:v>0.37931034482758619</c:v>
                </c:pt>
                <c:pt idx="74">
                  <c:v>0.3364485981308411</c:v>
                </c:pt>
                <c:pt idx="75">
                  <c:v>0.43269230769230771</c:v>
                </c:pt>
              </c:numCache>
            </c:numRef>
          </c:val>
        </c:ser>
        <c:ser>
          <c:idx val="3"/>
          <c:order val="3"/>
          <c:spPr>
            <a:ln w="19050">
              <a:solidFill>
                <a:sysClr val="windowText" lastClr="000000"/>
              </a:solidFill>
            </a:ln>
          </c:spPr>
          <c:marker>
            <c:symbol val="diamond"/>
            <c:size val="3"/>
            <c:spPr>
              <a:solidFill>
                <a:srgbClr val="FF0000"/>
              </a:solidFill>
              <a:ln>
                <a:noFill/>
              </a:ln>
            </c:spPr>
          </c:marker>
          <c:cat>
            <c:strRef>
              <c:f>Sheet1!$BD$5:$BD$107</c:f>
              <c:strCache>
                <c:ptCount val="103"/>
                <c:pt idx="0">
                  <c:v>1907/08</c:v>
                </c:pt>
                <c:pt idx="1">
                  <c:v>1908/09</c:v>
                </c:pt>
                <c:pt idx="2">
                  <c:v>1909/10</c:v>
                </c:pt>
                <c:pt idx="3">
                  <c:v>1910/11</c:v>
                </c:pt>
                <c:pt idx="4">
                  <c:v>1911/12</c:v>
                </c:pt>
                <c:pt idx="5">
                  <c:v>1912/13</c:v>
                </c:pt>
                <c:pt idx="6">
                  <c:v>1913/14</c:v>
                </c:pt>
                <c:pt idx="7">
                  <c:v>1914/15</c:v>
                </c:pt>
                <c:pt idx="8">
                  <c:v>1918/19</c:v>
                </c:pt>
                <c:pt idx="9">
                  <c:v>1919/20</c:v>
                </c:pt>
                <c:pt idx="10">
                  <c:v>1920/21</c:v>
                </c:pt>
                <c:pt idx="11">
                  <c:v>1921/22</c:v>
                </c:pt>
                <c:pt idx="12">
                  <c:v>1922/23</c:v>
                </c:pt>
                <c:pt idx="13">
                  <c:v>1923/24</c:v>
                </c:pt>
                <c:pt idx="14">
                  <c:v>1924/25</c:v>
                </c:pt>
                <c:pt idx="15">
                  <c:v>1925/26</c:v>
                </c:pt>
                <c:pt idx="16">
                  <c:v>1926/27</c:v>
                </c:pt>
                <c:pt idx="17">
                  <c:v>1927/28</c:v>
                </c:pt>
                <c:pt idx="18">
                  <c:v>1928/29</c:v>
                </c:pt>
                <c:pt idx="19">
                  <c:v>1929/30</c:v>
                </c:pt>
                <c:pt idx="20">
                  <c:v>1930/31</c:v>
                </c:pt>
                <c:pt idx="21">
                  <c:v>1931/32</c:v>
                </c:pt>
                <c:pt idx="22">
                  <c:v>1932/33</c:v>
                </c:pt>
                <c:pt idx="23">
                  <c:v>1933/34</c:v>
                </c:pt>
                <c:pt idx="24">
                  <c:v>1934/35</c:v>
                </c:pt>
                <c:pt idx="25">
                  <c:v>1935/36</c:v>
                </c:pt>
                <c:pt idx="26">
                  <c:v>1936/37</c:v>
                </c:pt>
                <c:pt idx="27">
                  <c:v>1937/38</c:v>
                </c:pt>
                <c:pt idx="28">
                  <c:v>1938/39</c:v>
                </c:pt>
                <c:pt idx="29">
                  <c:v>1939/40</c:v>
                </c:pt>
                <c:pt idx="30">
                  <c:v>1945/46</c:v>
                </c:pt>
                <c:pt idx="31">
                  <c:v>1946/47</c:v>
                </c:pt>
                <c:pt idx="32">
                  <c:v>1947/48</c:v>
                </c:pt>
                <c:pt idx="33">
                  <c:v>1948/49</c:v>
                </c:pt>
                <c:pt idx="34">
                  <c:v>1949/50</c:v>
                </c:pt>
                <c:pt idx="35">
                  <c:v>1950/51</c:v>
                </c:pt>
                <c:pt idx="36">
                  <c:v>1951/52</c:v>
                </c:pt>
                <c:pt idx="37">
                  <c:v>1952/53</c:v>
                </c:pt>
                <c:pt idx="38">
                  <c:v>1953/54</c:v>
                </c:pt>
                <c:pt idx="39">
                  <c:v>1954/55</c:v>
                </c:pt>
                <c:pt idx="40">
                  <c:v>1955/56</c:v>
                </c:pt>
                <c:pt idx="41">
                  <c:v>1956/57</c:v>
                </c:pt>
                <c:pt idx="42">
                  <c:v>1957/58</c:v>
                </c:pt>
                <c:pt idx="43">
                  <c:v>1958/59</c:v>
                </c:pt>
                <c:pt idx="44">
                  <c:v>1959/60</c:v>
                </c:pt>
                <c:pt idx="45">
                  <c:v>1960/61</c:v>
                </c:pt>
                <c:pt idx="46">
                  <c:v>1961/62</c:v>
                </c:pt>
                <c:pt idx="47">
                  <c:v>1962/63</c:v>
                </c:pt>
                <c:pt idx="48">
                  <c:v>1963/64</c:v>
                </c:pt>
                <c:pt idx="49">
                  <c:v>1964/65</c:v>
                </c:pt>
                <c:pt idx="50">
                  <c:v>1965/66</c:v>
                </c:pt>
                <c:pt idx="51">
                  <c:v>1966/67</c:v>
                </c:pt>
                <c:pt idx="52">
                  <c:v>1967/68</c:v>
                </c:pt>
                <c:pt idx="53">
                  <c:v>1968/69</c:v>
                </c:pt>
                <c:pt idx="54">
                  <c:v>1969/70</c:v>
                </c:pt>
                <c:pt idx="55">
                  <c:v>1970/71</c:v>
                </c:pt>
                <c:pt idx="56">
                  <c:v>1971/72</c:v>
                </c:pt>
                <c:pt idx="57">
                  <c:v>1972/73</c:v>
                </c:pt>
                <c:pt idx="58">
                  <c:v>1973/74</c:v>
                </c:pt>
                <c:pt idx="59">
                  <c:v>1974/75</c:v>
                </c:pt>
                <c:pt idx="60">
                  <c:v>1975/76</c:v>
                </c:pt>
                <c:pt idx="61">
                  <c:v>1976/77</c:v>
                </c:pt>
                <c:pt idx="62">
                  <c:v>1977/78</c:v>
                </c:pt>
                <c:pt idx="63">
                  <c:v>1978/79</c:v>
                </c:pt>
                <c:pt idx="64">
                  <c:v>1979/80</c:v>
                </c:pt>
                <c:pt idx="65">
                  <c:v>1980/81</c:v>
                </c:pt>
                <c:pt idx="66">
                  <c:v>1981/82</c:v>
                </c:pt>
                <c:pt idx="67">
                  <c:v>1982/83</c:v>
                </c:pt>
                <c:pt idx="68">
                  <c:v>1983/84</c:v>
                </c:pt>
                <c:pt idx="69">
                  <c:v>1984/85</c:v>
                </c:pt>
                <c:pt idx="70">
                  <c:v>1985/86</c:v>
                </c:pt>
                <c:pt idx="71">
                  <c:v>1986/87</c:v>
                </c:pt>
                <c:pt idx="72">
                  <c:v>1987/88</c:v>
                </c:pt>
                <c:pt idx="73">
                  <c:v>1988/89</c:v>
                </c:pt>
                <c:pt idx="74">
                  <c:v>1989/90</c:v>
                </c:pt>
                <c:pt idx="75">
                  <c:v>1990/91</c:v>
                </c:pt>
                <c:pt idx="76">
                  <c:v>1991/92</c:v>
                </c:pt>
                <c:pt idx="77">
                  <c:v>1992/93</c:v>
                </c:pt>
                <c:pt idx="78">
                  <c:v>1993/94</c:v>
                </c:pt>
                <c:pt idx="79">
                  <c:v>1994/95</c:v>
                </c:pt>
                <c:pt idx="80">
                  <c:v>1995/96</c:v>
                </c:pt>
                <c:pt idx="81">
                  <c:v>1996/97</c:v>
                </c:pt>
                <c:pt idx="82">
                  <c:v>1997/98</c:v>
                </c:pt>
                <c:pt idx="83">
                  <c:v>1998/99</c:v>
                </c:pt>
                <c:pt idx="84">
                  <c:v>1999/00</c:v>
                </c:pt>
                <c:pt idx="85">
                  <c:v>2000/01</c:v>
                </c:pt>
                <c:pt idx="86">
                  <c:v>2001/02</c:v>
                </c:pt>
                <c:pt idx="87">
                  <c:v>2002/03</c:v>
                </c:pt>
                <c:pt idx="88">
                  <c:v>2003/04</c:v>
                </c:pt>
                <c:pt idx="89">
                  <c:v>2004/05</c:v>
                </c:pt>
                <c:pt idx="90">
                  <c:v>2005/06</c:v>
                </c:pt>
                <c:pt idx="91">
                  <c:v>2006/07</c:v>
                </c:pt>
                <c:pt idx="92">
                  <c:v>2007/08</c:v>
                </c:pt>
                <c:pt idx="93">
                  <c:v>2008/09</c:v>
                </c:pt>
                <c:pt idx="94">
                  <c:v>2009/10</c:v>
                </c:pt>
                <c:pt idx="95">
                  <c:v>2010/11</c:v>
                </c:pt>
                <c:pt idx="96">
                  <c:v>2011/12</c:v>
                </c:pt>
                <c:pt idx="97">
                  <c:v>2012/13</c:v>
                </c:pt>
                <c:pt idx="98">
                  <c:v>2013/14</c:v>
                </c:pt>
                <c:pt idx="99">
                  <c:v>2014/15</c:v>
                </c:pt>
                <c:pt idx="100">
                  <c:v>2015/16</c:v>
                </c:pt>
                <c:pt idx="101">
                  <c:v>2016/17</c:v>
                </c:pt>
                <c:pt idx="102">
                  <c:v>2017/18</c:v>
                </c:pt>
              </c:strCache>
            </c:strRef>
          </c:cat>
          <c:val>
            <c:numRef>
              <c:f>Sheet1!$BH$5:$BH$107</c:f>
              <c:numCache>
                <c:formatCode>General</c:formatCode>
                <c:ptCount val="103"/>
                <c:pt idx="17" formatCode="0.00%">
                  <c:v>0</c:v>
                </c:pt>
                <c:pt idx="18" formatCode="0.00%">
                  <c:v>0.18181818181818182</c:v>
                </c:pt>
                <c:pt idx="19" formatCode="0.00%">
                  <c:v>0.23809523809523808</c:v>
                </c:pt>
                <c:pt idx="20" formatCode="0.00%">
                  <c:v>4.1666666666666664E-2</c:v>
                </c:pt>
                <c:pt idx="21" formatCode="0.00%">
                  <c:v>4.1666666666666664E-2</c:v>
                </c:pt>
                <c:pt idx="22" formatCode="0.00%">
                  <c:v>0</c:v>
                </c:pt>
                <c:pt idx="23" formatCode="0.00%">
                  <c:v>0</c:v>
                </c:pt>
                <c:pt idx="24" formatCode="0.00%">
                  <c:v>4.7619047619047616E-2</c:v>
                </c:pt>
                <c:pt idx="25" formatCode="0.00%">
                  <c:v>4.3478260869565216E-2</c:v>
                </c:pt>
                <c:pt idx="26" formatCode="0.00%">
                  <c:v>0.14280000000000001</c:v>
                </c:pt>
                <c:pt idx="27" formatCode="0.00%">
                  <c:v>0</c:v>
                </c:pt>
                <c:pt idx="28" formatCode="0.00%">
                  <c:v>0</c:v>
                </c:pt>
                <c:pt idx="29" formatCode="0.00%">
                  <c:v>5.2600000000000001E-2</c:v>
                </c:pt>
                <c:pt idx="30" formatCode="0.00%">
                  <c:v>0</c:v>
                </c:pt>
                <c:pt idx="31" formatCode="0.00%">
                  <c:v>4.5454545454545456E-2</c:v>
                </c:pt>
                <c:pt idx="32" formatCode="0.00%">
                  <c:v>0.25</c:v>
                </c:pt>
                <c:pt idx="33" formatCode="0.00%">
                  <c:v>0.1</c:v>
                </c:pt>
                <c:pt idx="34" formatCode="0.00%">
                  <c:v>9.0909090909090912E-2</c:v>
                </c:pt>
                <c:pt idx="35" formatCode="0.00%">
                  <c:v>0.13157894736842105</c:v>
                </c:pt>
                <c:pt idx="36" formatCode="0.00%">
                  <c:v>0.10256410256410256</c:v>
                </c:pt>
                <c:pt idx="37" formatCode="0.00%">
                  <c:v>5.5555555555555552E-2</c:v>
                </c:pt>
                <c:pt idx="38" formatCode="0.00%">
                  <c:v>0.12820512820512819</c:v>
                </c:pt>
                <c:pt idx="76" formatCode="0.00%">
                  <c:v>0.32075471698113206</c:v>
                </c:pt>
                <c:pt idx="77" formatCode="0.00%">
                  <c:v>0.22727272727272727</c:v>
                </c:pt>
                <c:pt idx="78" formatCode="0.00%">
                  <c:v>9.6774193548387094E-2</c:v>
                </c:pt>
                <c:pt idx="79" formatCode="0.00%">
                  <c:v>0.12987012987012986</c:v>
                </c:pt>
                <c:pt idx="80" formatCode="0.00%">
                  <c:v>8.9285714285714288E-2</c:v>
                </c:pt>
                <c:pt idx="81" formatCode="0.00%">
                  <c:v>4.878048780487805E-2</c:v>
                </c:pt>
                <c:pt idx="82" formatCode="0.00%">
                  <c:v>0.18181818181818182</c:v>
                </c:pt>
                <c:pt idx="83" formatCode="0.00%">
                  <c:v>0.30612244897959184</c:v>
                </c:pt>
                <c:pt idx="84" formatCode="0.00%">
                  <c:v>6.8965517241379309E-2</c:v>
                </c:pt>
                <c:pt idx="85" formatCode="0.00%">
                  <c:v>0.21153846153846154</c:v>
                </c:pt>
                <c:pt idx="86" formatCode="0.00%">
                  <c:v>0.14814814814814814</c:v>
                </c:pt>
                <c:pt idx="87" formatCode="0.00%">
                  <c:v>0.20202020202020202</c:v>
                </c:pt>
                <c:pt idx="88" formatCode="0.00%">
                  <c:v>0.1111111111111111</c:v>
                </c:pt>
                <c:pt idx="89" formatCode="0.00%">
                  <c:v>7.9545454545454544E-2</c:v>
                </c:pt>
                <c:pt idx="90" formatCode="0.00%">
                  <c:v>0.1797752808988764</c:v>
                </c:pt>
                <c:pt idx="91" formatCode="0.00%">
                  <c:v>0.24444444444444444</c:v>
                </c:pt>
                <c:pt idx="92" formatCode="0.00%">
                  <c:v>0.19540229885057472</c:v>
                </c:pt>
                <c:pt idx="93" formatCode="0.00%">
                  <c:v>0.18823529411764706</c:v>
                </c:pt>
                <c:pt idx="94" formatCode="0.00%">
                  <c:v>0.20370370370370369</c:v>
                </c:pt>
                <c:pt idx="95" formatCode="0.00%">
                  <c:v>0.17</c:v>
                </c:pt>
                <c:pt idx="96" formatCode="0.00%">
                  <c:v>0.14285714285714285</c:v>
                </c:pt>
                <c:pt idx="97" formatCode="0.00%">
                  <c:v>0.16814159292035399</c:v>
                </c:pt>
                <c:pt idx="98" formatCode="0.00%">
                  <c:v>0.25714285714285712</c:v>
                </c:pt>
                <c:pt idx="99" formatCode="0.00%">
                  <c:v>0.22123893805309736</c:v>
                </c:pt>
                <c:pt idx="100" formatCode="0.00%">
                  <c:v>0.21551724137931033</c:v>
                </c:pt>
                <c:pt idx="101" formatCode="0.00%">
                  <c:v>0.23762376237623761</c:v>
                </c:pt>
                <c:pt idx="102" formatCode="0.00%">
                  <c:v>0.11926605504587157</c:v>
                </c:pt>
              </c:numCache>
            </c:numRef>
          </c:val>
        </c:ser>
        <c:marker val="1"/>
        <c:axId val="115808128"/>
        <c:axId val="115834880"/>
      </c:lineChart>
      <c:catAx>
        <c:axId val="115808128"/>
        <c:scaling>
          <c:orientation val="minMax"/>
        </c:scaling>
        <c:axPos val="b"/>
        <c:tickLblPos val="nextTo"/>
        <c:txPr>
          <a:bodyPr/>
          <a:lstStyle/>
          <a:p>
            <a:pPr>
              <a:defRPr sz="800" baseline="0">
                <a:latin typeface="Arial" pitchFamily="34" charset="0"/>
              </a:defRPr>
            </a:pPr>
            <a:endParaRPr lang="en-US"/>
          </a:p>
        </c:txPr>
        <c:crossAx val="115834880"/>
        <c:crosses val="autoZero"/>
        <c:auto val="1"/>
        <c:lblAlgn val="ctr"/>
        <c:lblOffset val="100"/>
        <c:tickLblSkip val="10"/>
        <c:tickMarkSkip val="10"/>
      </c:catAx>
      <c:valAx>
        <c:axId val="115834880"/>
        <c:scaling>
          <c:orientation val="minMax"/>
          <c:max val="1"/>
        </c:scaling>
        <c:axPos val="l"/>
        <c:majorGridlines/>
        <c:numFmt formatCode="0.00%" sourceLinked="1"/>
        <c:tickLblPos val="nextTo"/>
        <c:txPr>
          <a:bodyPr/>
          <a:lstStyle/>
          <a:p>
            <a:pPr>
              <a:defRPr sz="800" baseline="0">
                <a:latin typeface="Arial" pitchFamily="34" charset="0"/>
              </a:defRPr>
            </a:pPr>
            <a:endParaRPr lang="en-US"/>
          </a:p>
        </c:txPr>
        <c:crossAx val="115808128"/>
        <c:crosses val="autoZero"/>
        <c:crossBetween val="between"/>
      </c:valAx>
      <c:spPr>
        <a:ln w="12700">
          <a:solidFill>
            <a:schemeClr val="tx1"/>
          </a:solidFill>
        </a:ln>
      </c:spPr>
    </c:plotArea>
    <c:plotVisOnly val="1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NZ"/>
  <c:chart>
    <c:title>
      <c:tx>
        <c:rich>
          <a:bodyPr/>
          <a:lstStyle/>
          <a:p>
            <a:pPr>
              <a:defRPr/>
            </a:pPr>
            <a:r>
              <a:rPr lang="en-NZ" sz="1000">
                <a:latin typeface="Arial" pitchFamily="34" charset="0"/>
                <a:cs typeface="Arial" pitchFamily="34" charset="0"/>
              </a:rPr>
              <a:t>Team</a:t>
            </a:r>
            <a:r>
              <a:rPr lang="en-NZ" sz="1000" baseline="0">
                <a:latin typeface="Arial" pitchFamily="34" charset="0"/>
                <a:cs typeface="Arial" pitchFamily="34" charset="0"/>
              </a:rPr>
              <a:t> s</a:t>
            </a:r>
            <a:r>
              <a:rPr lang="en-NZ" sz="1000">
                <a:latin typeface="Arial" pitchFamily="34" charset="0"/>
                <a:cs typeface="Arial" pitchFamily="34" charset="0"/>
              </a:rPr>
              <a:t>cores</a:t>
            </a:r>
            <a:r>
              <a:rPr lang="en-NZ" sz="1000" baseline="0">
                <a:latin typeface="Arial" pitchFamily="34" charset="0"/>
                <a:cs typeface="Arial" pitchFamily="34" charset="0"/>
              </a:rPr>
              <a:t> over 300 and under 100 compared</a:t>
            </a:r>
            <a:endParaRPr lang="en-NZ" sz="1000">
              <a:latin typeface="Arial" pitchFamily="34" charset="0"/>
              <a:cs typeface="Arial" pitchFamily="34" charset="0"/>
            </a:endParaRPr>
          </a:p>
        </c:rich>
      </c:tx>
      <c:layout/>
    </c:title>
    <c:plotArea>
      <c:layout>
        <c:manualLayout>
          <c:layoutTarget val="inner"/>
          <c:xMode val="edge"/>
          <c:yMode val="edge"/>
          <c:x val="6.3762057280212128E-2"/>
          <c:y val="0.14087759815242537"/>
          <c:w val="0.83056369527373208"/>
          <c:h val="0.76433416377225183"/>
        </c:manualLayout>
      </c:layout>
      <c:lineChart>
        <c:grouping val="standard"/>
        <c:ser>
          <c:idx val="0"/>
          <c:order val="0"/>
          <c:tx>
            <c:strRef>
              <c:f>Sheet1!$AH$3:$AH$4</c:f>
              <c:strCache>
                <c:ptCount val="1"/>
                <c:pt idx="0">
                  <c:v>over 300 3 day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diamond"/>
            <c:size val="3"/>
            <c:spPr>
              <a:solidFill>
                <a:schemeClr val="tx1"/>
              </a:solidFill>
              <a:ln>
                <a:noFill/>
              </a:ln>
            </c:spPr>
          </c:marker>
          <c:cat>
            <c:strRef>
              <c:f>Sheet1!$AG$5:$AG$107</c:f>
              <c:strCache>
                <c:ptCount val="103"/>
                <c:pt idx="0">
                  <c:v>1907/08</c:v>
                </c:pt>
                <c:pt idx="1">
                  <c:v>1908/09</c:v>
                </c:pt>
                <c:pt idx="2">
                  <c:v>1909/10</c:v>
                </c:pt>
                <c:pt idx="3">
                  <c:v>1910/11</c:v>
                </c:pt>
                <c:pt idx="4">
                  <c:v>1911/12</c:v>
                </c:pt>
                <c:pt idx="5">
                  <c:v>1912/13</c:v>
                </c:pt>
                <c:pt idx="6">
                  <c:v>1913/14</c:v>
                </c:pt>
                <c:pt idx="7">
                  <c:v>1914/15</c:v>
                </c:pt>
                <c:pt idx="8">
                  <c:v>1918/19</c:v>
                </c:pt>
                <c:pt idx="9">
                  <c:v>1919/20</c:v>
                </c:pt>
                <c:pt idx="10">
                  <c:v>1920/21</c:v>
                </c:pt>
                <c:pt idx="11">
                  <c:v>1921/22</c:v>
                </c:pt>
                <c:pt idx="12">
                  <c:v>1922/23</c:v>
                </c:pt>
                <c:pt idx="13">
                  <c:v>1923/24</c:v>
                </c:pt>
                <c:pt idx="14">
                  <c:v>1924/25</c:v>
                </c:pt>
                <c:pt idx="15">
                  <c:v>1925/26</c:v>
                </c:pt>
                <c:pt idx="16">
                  <c:v>1926/27</c:v>
                </c:pt>
                <c:pt idx="17">
                  <c:v>1927/28</c:v>
                </c:pt>
                <c:pt idx="18">
                  <c:v>1928/29</c:v>
                </c:pt>
                <c:pt idx="19">
                  <c:v>1929/30</c:v>
                </c:pt>
                <c:pt idx="20">
                  <c:v>1930/31</c:v>
                </c:pt>
                <c:pt idx="21">
                  <c:v>1931/32</c:v>
                </c:pt>
                <c:pt idx="22">
                  <c:v>1932/33</c:v>
                </c:pt>
                <c:pt idx="23">
                  <c:v>1933/34</c:v>
                </c:pt>
                <c:pt idx="24">
                  <c:v>1934/35</c:v>
                </c:pt>
                <c:pt idx="25">
                  <c:v>1935/36</c:v>
                </c:pt>
                <c:pt idx="26">
                  <c:v>1936/37</c:v>
                </c:pt>
                <c:pt idx="27">
                  <c:v>1937/38</c:v>
                </c:pt>
                <c:pt idx="28">
                  <c:v>1938/39</c:v>
                </c:pt>
                <c:pt idx="29">
                  <c:v>1939/40</c:v>
                </c:pt>
                <c:pt idx="30">
                  <c:v>1945/46</c:v>
                </c:pt>
                <c:pt idx="31">
                  <c:v>1946/47</c:v>
                </c:pt>
                <c:pt idx="32">
                  <c:v>1947/48</c:v>
                </c:pt>
                <c:pt idx="33">
                  <c:v>1948/49</c:v>
                </c:pt>
                <c:pt idx="34">
                  <c:v>1949/50</c:v>
                </c:pt>
                <c:pt idx="35">
                  <c:v>1950/51</c:v>
                </c:pt>
                <c:pt idx="36">
                  <c:v>1951/52</c:v>
                </c:pt>
                <c:pt idx="37">
                  <c:v>1952/53</c:v>
                </c:pt>
                <c:pt idx="38">
                  <c:v>1953/54</c:v>
                </c:pt>
                <c:pt idx="39">
                  <c:v>1954/55</c:v>
                </c:pt>
                <c:pt idx="40">
                  <c:v>1955/56</c:v>
                </c:pt>
                <c:pt idx="41">
                  <c:v>1956/57</c:v>
                </c:pt>
                <c:pt idx="42">
                  <c:v>1957/58</c:v>
                </c:pt>
                <c:pt idx="43">
                  <c:v>1958/59</c:v>
                </c:pt>
                <c:pt idx="44">
                  <c:v>1959/60</c:v>
                </c:pt>
                <c:pt idx="45">
                  <c:v>1960/61</c:v>
                </c:pt>
                <c:pt idx="46">
                  <c:v>1961/62</c:v>
                </c:pt>
                <c:pt idx="47">
                  <c:v>1962/63</c:v>
                </c:pt>
                <c:pt idx="48">
                  <c:v>1963/64</c:v>
                </c:pt>
                <c:pt idx="49">
                  <c:v>1964/65</c:v>
                </c:pt>
                <c:pt idx="50">
                  <c:v>1965/66</c:v>
                </c:pt>
                <c:pt idx="51">
                  <c:v>1966/67</c:v>
                </c:pt>
                <c:pt idx="52">
                  <c:v>1967/68</c:v>
                </c:pt>
                <c:pt idx="53">
                  <c:v>1968/69</c:v>
                </c:pt>
                <c:pt idx="54">
                  <c:v>1969/70</c:v>
                </c:pt>
                <c:pt idx="55">
                  <c:v>1970/71</c:v>
                </c:pt>
                <c:pt idx="56">
                  <c:v>1971/72</c:v>
                </c:pt>
                <c:pt idx="57">
                  <c:v>1972/73</c:v>
                </c:pt>
                <c:pt idx="58">
                  <c:v>1973/74</c:v>
                </c:pt>
                <c:pt idx="59">
                  <c:v>1974/75</c:v>
                </c:pt>
                <c:pt idx="60">
                  <c:v>1975/76</c:v>
                </c:pt>
                <c:pt idx="61">
                  <c:v>1976/77</c:v>
                </c:pt>
                <c:pt idx="62">
                  <c:v>1977/78</c:v>
                </c:pt>
                <c:pt idx="63">
                  <c:v>1978/79</c:v>
                </c:pt>
                <c:pt idx="64">
                  <c:v>1979/80</c:v>
                </c:pt>
                <c:pt idx="65">
                  <c:v>1980/81</c:v>
                </c:pt>
                <c:pt idx="66">
                  <c:v>1981/82</c:v>
                </c:pt>
                <c:pt idx="67">
                  <c:v>1982/83</c:v>
                </c:pt>
                <c:pt idx="68">
                  <c:v>1983/84</c:v>
                </c:pt>
                <c:pt idx="69">
                  <c:v>1984/85</c:v>
                </c:pt>
                <c:pt idx="70">
                  <c:v>1985/86</c:v>
                </c:pt>
                <c:pt idx="71">
                  <c:v>1986/87</c:v>
                </c:pt>
                <c:pt idx="72">
                  <c:v>1987/88</c:v>
                </c:pt>
                <c:pt idx="73">
                  <c:v>1988/89</c:v>
                </c:pt>
                <c:pt idx="74">
                  <c:v>1989/90</c:v>
                </c:pt>
                <c:pt idx="75">
                  <c:v>1990/91</c:v>
                </c:pt>
                <c:pt idx="76">
                  <c:v>1991/92</c:v>
                </c:pt>
                <c:pt idx="77">
                  <c:v>1992/93</c:v>
                </c:pt>
                <c:pt idx="78">
                  <c:v>1993/94</c:v>
                </c:pt>
                <c:pt idx="79">
                  <c:v>1994/95</c:v>
                </c:pt>
                <c:pt idx="80">
                  <c:v>1995/96</c:v>
                </c:pt>
                <c:pt idx="81">
                  <c:v>1996/97</c:v>
                </c:pt>
                <c:pt idx="82">
                  <c:v>1997/98</c:v>
                </c:pt>
                <c:pt idx="83">
                  <c:v>1998/99</c:v>
                </c:pt>
                <c:pt idx="84">
                  <c:v>1999/00</c:v>
                </c:pt>
                <c:pt idx="85">
                  <c:v>2000/01</c:v>
                </c:pt>
                <c:pt idx="86">
                  <c:v>2001/02</c:v>
                </c:pt>
                <c:pt idx="87">
                  <c:v>2002/03</c:v>
                </c:pt>
                <c:pt idx="88">
                  <c:v>2003/04</c:v>
                </c:pt>
                <c:pt idx="89">
                  <c:v>2004/05</c:v>
                </c:pt>
                <c:pt idx="90">
                  <c:v>2005/06</c:v>
                </c:pt>
                <c:pt idx="91">
                  <c:v>2006/07</c:v>
                </c:pt>
                <c:pt idx="92">
                  <c:v>2007/08</c:v>
                </c:pt>
                <c:pt idx="93">
                  <c:v>2008/09</c:v>
                </c:pt>
                <c:pt idx="94">
                  <c:v>2009/10</c:v>
                </c:pt>
                <c:pt idx="95">
                  <c:v>2010/11</c:v>
                </c:pt>
                <c:pt idx="96">
                  <c:v>2011/12</c:v>
                </c:pt>
                <c:pt idx="97">
                  <c:v>2012/13</c:v>
                </c:pt>
                <c:pt idx="98">
                  <c:v>2013/14</c:v>
                </c:pt>
                <c:pt idx="99">
                  <c:v>2014/15</c:v>
                </c:pt>
                <c:pt idx="100">
                  <c:v>2015/16</c:v>
                </c:pt>
                <c:pt idx="101">
                  <c:v>2016/17</c:v>
                </c:pt>
                <c:pt idx="102">
                  <c:v>2017/18</c:v>
                </c:pt>
              </c:strCache>
            </c:strRef>
          </c:cat>
          <c:val>
            <c:numRef>
              <c:f>Sheet1!$AH$5:$AH$107</c:f>
              <c:numCache>
                <c:formatCode>0.00%</c:formatCode>
                <c:ptCount val="103"/>
                <c:pt idx="0">
                  <c:v>0</c:v>
                </c:pt>
                <c:pt idx="1">
                  <c:v>0.25</c:v>
                </c:pt>
                <c:pt idx="2">
                  <c:v>0</c:v>
                </c:pt>
                <c:pt idx="3">
                  <c:v>0.125</c:v>
                </c:pt>
                <c:pt idx="4">
                  <c:v>8.3333333333333329E-2</c:v>
                </c:pt>
                <c:pt idx="5">
                  <c:v>0.1</c:v>
                </c:pt>
                <c:pt idx="6">
                  <c:v>0.2</c:v>
                </c:pt>
                <c:pt idx="7">
                  <c:v>7.1428571428571425E-2</c:v>
                </c:pt>
                <c:pt idx="8">
                  <c:v>0.25</c:v>
                </c:pt>
                <c:pt idx="9">
                  <c:v>0.1111111111111111</c:v>
                </c:pt>
                <c:pt idx="10">
                  <c:v>0.27272727272727271</c:v>
                </c:pt>
                <c:pt idx="11">
                  <c:v>0.13636363636363635</c:v>
                </c:pt>
                <c:pt idx="12">
                  <c:v>0.33333333333333331</c:v>
                </c:pt>
                <c:pt idx="13">
                  <c:v>0.34782608695652173</c:v>
                </c:pt>
                <c:pt idx="14">
                  <c:v>0.17391304347826086</c:v>
                </c:pt>
                <c:pt idx="15">
                  <c:v>9.0909090909090912E-2</c:v>
                </c:pt>
                <c:pt idx="16">
                  <c:v>0.29166666666666669</c:v>
                </c:pt>
                <c:pt idx="39">
                  <c:v>0.10526315789473684</c:v>
                </c:pt>
                <c:pt idx="40">
                  <c:v>0.21621621621621623</c:v>
                </c:pt>
                <c:pt idx="41">
                  <c:v>0.25</c:v>
                </c:pt>
                <c:pt idx="42">
                  <c:v>0.11320754716981132</c:v>
                </c:pt>
                <c:pt idx="43">
                  <c:v>0.1206896551724138</c:v>
                </c:pt>
                <c:pt idx="44">
                  <c:v>0.17857142857142858</c:v>
                </c:pt>
                <c:pt idx="45">
                  <c:v>0.18518518518518517</c:v>
                </c:pt>
                <c:pt idx="46">
                  <c:v>0.12727272727272726</c:v>
                </c:pt>
                <c:pt idx="47">
                  <c:v>0.06</c:v>
                </c:pt>
                <c:pt idx="48">
                  <c:v>0.13461538461538461</c:v>
                </c:pt>
                <c:pt idx="49">
                  <c:v>0.22</c:v>
                </c:pt>
                <c:pt idx="50">
                  <c:v>7.0175438596491224E-2</c:v>
                </c:pt>
                <c:pt idx="51">
                  <c:v>9.2592592592592587E-2</c:v>
                </c:pt>
                <c:pt idx="52">
                  <c:v>0.10714285714285714</c:v>
                </c:pt>
                <c:pt idx="53">
                  <c:v>0.22</c:v>
                </c:pt>
                <c:pt idx="54">
                  <c:v>0.16981132075471697</c:v>
                </c:pt>
                <c:pt idx="55">
                  <c:v>0.18965517241379309</c:v>
                </c:pt>
                <c:pt idx="56">
                  <c:v>0.15094339622641509</c:v>
                </c:pt>
                <c:pt idx="57">
                  <c:v>0.17307692307692307</c:v>
                </c:pt>
                <c:pt idx="58">
                  <c:v>0.14035087719298245</c:v>
                </c:pt>
                <c:pt idx="59">
                  <c:v>0.17543859649122806</c:v>
                </c:pt>
                <c:pt idx="60">
                  <c:v>0.12658227848101267</c:v>
                </c:pt>
                <c:pt idx="61">
                  <c:v>8.3333333333333329E-2</c:v>
                </c:pt>
                <c:pt idx="62">
                  <c:v>7.3170731707317069E-2</c:v>
                </c:pt>
                <c:pt idx="63">
                  <c:v>7.3170731707317069E-2</c:v>
                </c:pt>
                <c:pt idx="64">
                  <c:v>0.15584415584415584</c:v>
                </c:pt>
                <c:pt idx="65">
                  <c:v>0.17948717948717949</c:v>
                </c:pt>
                <c:pt idx="66">
                  <c:v>7.792207792207792E-2</c:v>
                </c:pt>
                <c:pt idx="67">
                  <c:v>0.17808219178082191</c:v>
                </c:pt>
                <c:pt idx="68">
                  <c:v>0.16666666666666666</c:v>
                </c:pt>
                <c:pt idx="69">
                  <c:v>0.26136363636363635</c:v>
                </c:pt>
                <c:pt idx="70">
                  <c:v>0.24390243902439024</c:v>
                </c:pt>
                <c:pt idx="71">
                  <c:v>0.22826086956521738</c:v>
                </c:pt>
                <c:pt idx="72">
                  <c:v>0.22500000000000001</c:v>
                </c:pt>
                <c:pt idx="73">
                  <c:v>0.32183908045977011</c:v>
                </c:pt>
                <c:pt idx="74">
                  <c:v>0.21495327102803738</c:v>
                </c:pt>
                <c:pt idx="75">
                  <c:v>0.23076923076923078</c:v>
                </c:pt>
              </c:numCache>
            </c:numRef>
          </c:val>
        </c:ser>
        <c:ser>
          <c:idx val="1"/>
          <c:order val="1"/>
          <c:tx>
            <c:strRef>
              <c:f>Sheet1!$AI$3:$AI$4</c:f>
              <c:strCache>
                <c:ptCount val="1"/>
                <c:pt idx="0">
                  <c:v>over 300 4 day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diamond"/>
            <c:size val="3"/>
            <c:spPr>
              <a:solidFill>
                <a:srgbClr val="FF0000"/>
              </a:solidFill>
              <a:ln>
                <a:noFill/>
              </a:ln>
            </c:spPr>
          </c:marker>
          <c:cat>
            <c:strRef>
              <c:f>Sheet1!$AG$5:$AG$107</c:f>
              <c:strCache>
                <c:ptCount val="103"/>
                <c:pt idx="0">
                  <c:v>1907/08</c:v>
                </c:pt>
                <c:pt idx="1">
                  <c:v>1908/09</c:v>
                </c:pt>
                <c:pt idx="2">
                  <c:v>1909/10</c:v>
                </c:pt>
                <c:pt idx="3">
                  <c:v>1910/11</c:v>
                </c:pt>
                <c:pt idx="4">
                  <c:v>1911/12</c:v>
                </c:pt>
                <c:pt idx="5">
                  <c:v>1912/13</c:v>
                </c:pt>
                <c:pt idx="6">
                  <c:v>1913/14</c:v>
                </c:pt>
                <c:pt idx="7">
                  <c:v>1914/15</c:v>
                </c:pt>
                <c:pt idx="8">
                  <c:v>1918/19</c:v>
                </c:pt>
                <c:pt idx="9">
                  <c:v>1919/20</c:v>
                </c:pt>
                <c:pt idx="10">
                  <c:v>1920/21</c:v>
                </c:pt>
                <c:pt idx="11">
                  <c:v>1921/22</c:v>
                </c:pt>
                <c:pt idx="12">
                  <c:v>1922/23</c:v>
                </c:pt>
                <c:pt idx="13">
                  <c:v>1923/24</c:v>
                </c:pt>
                <c:pt idx="14">
                  <c:v>1924/25</c:v>
                </c:pt>
                <c:pt idx="15">
                  <c:v>1925/26</c:v>
                </c:pt>
                <c:pt idx="16">
                  <c:v>1926/27</c:v>
                </c:pt>
                <c:pt idx="17">
                  <c:v>1927/28</c:v>
                </c:pt>
                <c:pt idx="18">
                  <c:v>1928/29</c:v>
                </c:pt>
                <c:pt idx="19">
                  <c:v>1929/30</c:v>
                </c:pt>
                <c:pt idx="20">
                  <c:v>1930/31</c:v>
                </c:pt>
                <c:pt idx="21">
                  <c:v>1931/32</c:v>
                </c:pt>
                <c:pt idx="22">
                  <c:v>1932/33</c:v>
                </c:pt>
                <c:pt idx="23">
                  <c:v>1933/34</c:v>
                </c:pt>
                <c:pt idx="24">
                  <c:v>1934/35</c:v>
                </c:pt>
                <c:pt idx="25">
                  <c:v>1935/36</c:v>
                </c:pt>
                <c:pt idx="26">
                  <c:v>1936/37</c:v>
                </c:pt>
                <c:pt idx="27">
                  <c:v>1937/38</c:v>
                </c:pt>
                <c:pt idx="28">
                  <c:v>1938/39</c:v>
                </c:pt>
                <c:pt idx="29">
                  <c:v>1939/40</c:v>
                </c:pt>
                <c:pt idx="30">
                  <c:v>1945/46</c:v>
                </c:pt>
                <c:pt idx="31">
                  <c:v>1946/47</c:v>
                </c:pt>
                <c:pt idx="32">
                  <c:v>1947/48</c:v>
                </c:pt>
                <c:pt idx="33">
                  <c:v>1948/49</c:v>
                </c:pt>
                <c:pt idx="34">
                  <c:v>1949/50</c:v>
                </c:pt>
                <c:pt idx="35">
                  <c:v>1950/51</c:v>
                </c:pt>
                <c:pt idx="36">
                  <c:v>1951/52</c:v>
                </c:pt>
                <c:pt idx="37">
                  <c:v>1952/53</c:v>
                </c:pt>
                <c:pt idx="38">
                  <c:v>1953/54</c:v>
                </c:pt>
                <c:pt idx="39">
                  <c:v>1954/55</c:v>
                </c:pt>
                <c:pt idx="40">
                  <c:v>1955/56</c:v>
                </c:pt>
                <c:pt idx="41">
                  <c:v>1956/57</c:v>
                </c:pt>
                <c:pt idx="42">
                  <c:v>1957/58</c:v>
                </c:pt>
                <c:pt idx="43">
                  <c:v>1958/59</c:v>
                </c:pt>
                <c:pt idx="44">
                  <c:v>1959/60</c:v>
                </c:pt>
                <c:pt idx="45">
                  <c:v>1960/61</c:v>
                </c:pt>
                <c:pt idx="46">
                  <c:v>1961/62</c:v>
                </c:pt>
                <c:pt idx="47">
                  <c:v>1962/63</c:v>
                </c:pt>
                <c:pt idx="48">
                  <c:v>1963/64</c:v>
                </c:pt>
                <c:pt idx="49">
                  <c:v>1964/65</c:v>
                </c:pt>
                <c:pt idx="50">
                  <c:v>1965/66</c:v>
                </c:pt>
                <c:pt idx="51">
                  <c:v>1966/67</c:v>
                </c:pt>
                <c:pt idx="52">
                  <c:v>1967/68</c:v>
                </c:pt>
                <c:pt idx="53">
                  <c:v>1968/69</c:v>
                </c:pt>
                <c:pt idx="54">
                  <c:v>1969/70</c:v>
                </c:pt>
                <c:pt idx="55">
                  <c:v>1970/71</c:v>
                </c:pt>
                <c:pt idx="56">
                  <c:v>1971/72</c:v>
                </c:pt>
                <c:pt idx="57">
                  <c:v>1972/73</c:v>
                </c:pt>
                <c:pt idx="58">
                  <c:v>1973/74</c:v>
                </c:pt>
                <c:pt idx="59">
                  <c:v>1974/75</c:v>
                </c:pt>
                <c:pt idx="60">
                  <c:v>1975/76</c:v>
                </c:pt>
                <c:pt idx="61">
                  <c:v>1976/77</c:v>
                </c:pt>
                <c:pt idx="62">
                  <c:v>1977/78</c:v>
                </c:pt>
                <c:pt idx="63">
                  <c:v>1978/79</c:v>
                </c:pt>
                <c:pt idx="64">
                  <c:v>1979/80</c:v>
                </c:pt>
                <c:pt idx="65">
                  <c:v>1980/81</c:v>
                </c:pt>
                <c:pt idx="66">
                  <c:v>1981/82</c:v>
                </c:pt>
                <c:pt idx="67">
                  <c:v>1982/83</c:v>
                </c:pt>
                <c:pt idx="68">
                  <c:v>1983/84</c:v>
                </c:pt>
                <c:pt idx="69">
                  <c:v>1984/85</c:v>
                </c:pt>
                <c:pt idx="70">
                  <c:v>1985/86</c:v>
                </c:pt>
                <c:pt idx="71">
                  <c:v>1986/87</c:v>
                </c:pt>
                <c:pt idx="72">
                  <c:v>1987/88</c:v>
                </c:pt>
                <c:pt idx="73">
                  <c:v>1988/89</c:v>
                </c:pt>
                <c:pt idx="74">
                  <c:v>1989/90</c:v>
                </c:pt>
                <c:pt idx="75">
                  <c:v>1990/91</c:v>
                </c:pt>
                <c:pt idx="76">
                  <c:v>1991/92</c:v>
                </c:pt>
                <c:pt idx="77">
                  <c:v>1992/93</c:v>
                </c:pt>
                <c:pt idx="78">
                  <c:v>1993/94</c:v>
                </c:pt>
                <c:pt idx="79">
                  <c:v>1994/95</c:v>
                </c:pt>
                <c:pt idx="80">
                  <c:v>1995/96</c:v>
                </c:pt>
                <c:pt idx="81">
                  <c:v>1996/97</c:v>
                </c:pt>
                <c:pt idx="82">
                  <c:v>1997/98</c:v>
                </c:pt>
                <c:pt idx="83">
                  <c:v>1998/99</c:v>
                </c:pt>
                <c:pt idx="84">
                  <c:v>1999/00</c:v>
                </c:pt>
                <c:pt idx="85">
                  <c:v>2000/01</c:v>
                </c:pt>
                <c:pt idx="86">
                  <c:v>2001/02</c:v>
                </c:pt>
                <c:pt idx="87">
                  <c:v>2002/03</c:v>
                </c:pt>
                <c:pt idx="88">
                  <c:v>2003/04</c:v>
                </c:pt>
                <c:pt idx="89">
                  <c:v>2004/05</c:v>
                </c:pt>
                <c:pt idx="90">
                  <c:v>2005/06</c:v>
                </c:pt>
                <c:pt idx="91">
                  <c:v>2006/07</c:v>
                </c:pt>
                <c:pt idx="92">
                  <c:v>2007/08</c:v>
                </c:pt>
                <c:pt idx="93">
                  <c:v>2008/09</c:v>
                </c:pt>
                <c:pt idx="94">
                  <c:v>2009/10</c:v>
                </c:pt>
                <c:pt idx="95">
                  <c:v>2010/11</c:v>
                </c:pt>
                <c:pt idx="96">
                  <c:v>2011/12</c:v>
                </c:pt>
                <c:pt idx="97">
                  <c:v>2012/13</c:v>
                </c:pt>
                <c:pt idx="98">
                  <c:v>2013/14</c:v>
                </c:pt>
                <c:pt idx="99">
                  <c:v>2014/15</c:v>
                </c:pt>
                <c:pt idx="100">
                  <c:v>2015/16</c:v>
                </c:pt>
                <c:pt idx="101">
                  <c:v>2016/17</c:v>
                </c:pt>
                <c:pt idx="102">
                  <c:v>2017/18</c:v>
                </c:pt>
              </c:strCache>
            </c:strRef>
          </c:cat>
          <c:val>
            <c:numRef>
              <c:f>Sheet1!$AI$5:$AI$107</c:f>
              <c:numCache>
                <c:formatCode>0.00%</c:formatCode>
                <c:ptCount val="103"/>
                <c:pt idx="17">
                  <c:v>0.17391304347826086</c:v>
                </c:pt>
                <c:pt idx="18">
                  <c:v>0.36363636363636365</c:v>
                </c:pt>
                <c:pt idx="19">
                  <c:v>0.2857142857142857</c:v>
                </c:pt>
                <c:pt idx="20">
                  <c:v>0.16666666666666666</c:v>
                </c:pt>
                <c:pt idx="21">
                  <c:v>4.1666666666666664E-2</c:v>
                </c:pt>
                <c:pt idx="22">
                  <c:v>0.31818181818181818</c:v>
                </c:pt>
                <c:pt idx="23">
                  <c:v>0.34782608695652173</c:v>
                </c:pt>
                <c:pt idx="24">
                  <c:v>4.7619047619047616E-2</c:v>
                </c:pt>
                <c:pt idx="25">
                  <c:v>0.30434782608695654</c:v>
                </c:pt>
                <c:pt idx="26">
                  <c:v>0.14285714285714285</c:v>
                </c:pt>
                <c:pt idx="27">
                  <c:v>4.5454545454545456E-2</c:v>
                </c:pt>
                <c:pt idx="28">
                  <c:v>0.13636363636363635</c:v>
                </c:pt>
                <c:pt idx="29">
                  <c:v>0.15789473684210525</c:v>
                </c:pt>
                <c:pt idx="30">
                  <c:v>0.31818181818181818</c:v>
                </c:pt>
                <c:pt idx="31">
                  <c:v>0.18181818181818182</c:v>
                </c:pt>
                <c:pt idx="32">
                  <c:v>0.41666666666666669</c:v>
                </c:pt>
                <c:pt idx="33">
                  <c:v>0.5</c:v>
                </c:pt>
                <c:pt idx="34">
                  <c:v>0.31818181818181818</c:v>
                </c:pt>
                <c:pt idx="35">
                  <c:v>0.15789473684210525</c:v>
                </c:pt>
                <c:pt idx="36">
                  <c:v>0.17948717948717949</c:v>
                </c:pt>
                <c:pt idx="37">
                  <c:v>0.27777777777777779</c:v>
                </c:pt>
                <c:pt idx="38">
                  <c:v>0.17948717948717949</c:v>
                </c:pt>
                <c:pt idx="76">
                  <c:v>0.20754716981132076</c:v>
                </c:pt>
                <c:pt idx="77">
                  <c:v>0.14772727272727273</c:v>
                </c:pt>
                <c:pt idx="78">
                  <c:v>0.20967741935483872</c:v>
                </c:pt>
                <c:pt idx="79">
                  <c:v>0.24675324675324675</c:v>
                </c:pt>
                <c:pt idx="80">
                  <c:v>0.35714285714285715</c:v>
                </c:pt>
                <c:pt idx="81">
                  <c:v>0.3048780487804878</c:v>
                </c:pt>
                <c:pt idx="82">
                  <c:v>0.25454545454545452</c:v>
                </c:pt>
                <c:pt idx="83">
                  <c:v>0.26530612244897961</c:v>
                </c:pt>
                <c:pt idx="84">
                  <c:v>0.27586206896551724</c:v>
                </c:pt>
                <c:pt idx="85">
                  <c:v>0.28846153846153844</c:v>
                </c:pt>
                <c:pt idx="86">
                  <c:v>0.24074074074074073</c:v>
                </c:pt>
                <c:pt idx="87">
                  <c:v>0.26262626262626265</c:v>
                </c:pt>
                <c:pt idx="88">
                  <c:v>0.30864197530864196</c:v>
                </c:pt>
                <c:pt idx="89">
                  <c:v>0.27272727272727271</c:v>
                </c:pt>
                <c:pt idx="90">
                  <c:v>0.33707865168539325</c:v>
                </c:pt>
                <c:pt idx="91">
                  <c:v>0.41111111111111109</c:v>
                </c:pt>
                <c:pt idx="92">
                  <c:v>0.45977011494252873</c:v>
                </c:pt>
                <c:pt idx="93">
                  <c:v>0.44705882352941179</c:v>
                </c:pt>
                <c:pt idx="94">
                  <c:v>0.46296296296296297</c:v>
                </c:pt>
                <c:pt idx="95">
                  <c:v>0.34</c:v>
                </c:pt>
                <c:pt idx="96">
                  <c:v>0.39795918367346939</c:v>
                </c:pt>
                <c:pt idx="97">
                  <c:v>0.4336283185840708</c:v>
                </c:pt>
                <c:pt idx="98">
                  <c:v>0.47619047619047616</c:v>
                </c:pt>
                <c:pt idx="99">
                  <c:v>0.39823008849557523</c:v>
                </c:pt>
                <c:pt idx="100">
                  <c:v>0.43103448275862066</c:v>
                </c:pt>
                <c:pt idx="101">
                  <c:v>0.35643564356435642</c:v>
                </c:pt>
                <c:pt idx="102">
                  <c:v>0.29357798165137616</c:v>
                </c:pt>
              </c:numCache>
            </c:numRef>
          </c:val>
        </c:ser>
        <c:ser>
          <c:idx val="2"/>
          <c:order val="2"/>
          <c:tx>
            <c:strRef>
              <c:f>Sheet1!$AJ$3:$AJ$4</c:f>
              <c:strCache>
                <c:ptCount val="1"/>
                <c:pt idx="0">
                  <c:v>under 100 3 day</c:v>
                </c:pt>
              </c:strCache>
            </c:strRef>
          </c:tx>
          <c:spPr>
            <a:ln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diamond"/>
            <c:size val="3"/>
            <c:spPr>
              <a:solidFill>
                <a:schemeClr val="tx1"/>
              </a:solidFill>
              <a:ln>
                <a:noFill/>
              </a:ln>
            </c:spPr>
          </c:marker>
          <c:cat>
            <c:strRef>
              <c:f>Sheet1!$AG$5:$AG$107</c:f>
              <c:strCache>
                <c:ptCount val="103"/>
                <c:pt idx="0">
                  <c:v>1907/08</c:v>
                </c:pt>
                <c:pt idx="1">
                  <c:v>1908/09</c:v>
                </c:pt>
                <c:pt idx="2">
                  <c:v>1909/10</c:v>
                </c:pt>
                <c:pt idx="3">
                  <c:v>1910/11</c:v>
                </c:pt>
                <c:pt idx="4">
                  <c:v>1911/12</c:v>
                </c:pt>
                <c:pt idx="5">
                  <c:v>1912/13</c:v>
                </c:pt>
                <c:pt idx="6">
                  <c:v>1913/14</c:v>
                </c:pt>
                <c:pt idx="7">
                  <c:v>1914/15</c:v>
                </c:pt>
                <c:pt idx="8">
                  <c:v>1918/19</c:v>
                </c:pt>
                <c:pt idx="9">
                  <c:v>1919/20</c:v>
                </c:pt>
                <c:pt idx="10">
                  <c:v>1920/21</c:v>
                </c:pt>
                <c:pt idx="11">
                  <c:v>1921/22</c:v>
                </c:pt>
                <c:pt idx="12">
                  <c:v>1922/23</c:v>
                </c:pt>
                <c:pt idx="13">
                  <c:v>1923/24</c:v>
                </c:pt>
                <c:pt idx="14">
                  <c:v>1924/25</c:v>
                </c:pt>
                <c:pt idx="15">
                  <c:v>1925/26</c:v>
                </c:pt>
                <c:pt idx="16">
                  <c:v>1926/27</c:v>
                </c:pt>
                <c:pt idx="17">
                  <c:v>1927/28</c:v>
                </c:pt>
                <c:pt idx="18">
                  <c:v>1928/29</c:v>
                </c:pt>
                <c:pt idx="19">
                  <c:v>1929/30</c:v>
                </c:pt>
                <c:pt idx="20">
                  <c:v>1930/31</c:v>
                </c:pt>
                <c:pt idx="21">
                  <c:v>1931/32</c:v>
                </c:pt>
                <c:pt idx="22">
                  <c:v>1932/33</c:v>
                </c:pt>
                <c:pt idx="23">
                  <c:v>1933/34</c:v>
                </c:pt>
                <c:pt idx="24">
                  <c:v>1934/35</c:v>
                </c:pt>
                <c:pt idx="25">
                  <c:v>1935/36</c:v>
                </c:pt>
                <c:pt idx="26">
                  <c:v>1936/37</c:v>
                </c:pt>
                <c:pt idx="27">
                  <c:v>1937/38</c:v>
                </c:pt>
                <c:pt idx="28">
                  <c:v>1938/39</c:v>
                </c:pt>
                <c:pt idx="29">
                  <c:v>1939/40</c:v>
                </c:pt>
                <c:pt idx="30">
                  <c:v>1945/46</c:v>
                </c:pt>
                <c:pt idx="31">
                  <c:v>1946/47</c:v>
                </c:pt>
                <c:pt idx="32">
                  <c:v>1947/48</c:v>
                </c:pt>
                <c:pt idx="33">
                  <c:v>1948/49</c:v>
                </c:pt>
                <c:pt idx="34">
                  <c:v>1949/50</c:v>
                </c:pt>
                <c:pt idx="35">
                  <c:v>1950/51</c:v>
                </c:pt>
                <c:pt idx="36">
                  <c:v>1951/52</c:v>
                </c:pt>
                <c:pt idx="37">
                  <c:v>1952/53</c:v>
                </c:pt>
                <c:pt idx="38">
                  <c:v>1953/54</c:v>
                </c:pt>
                <c:pt idx="39">
                  <c:v>1954/55</c:v>
                </c:pt>
                <c:pt idx="40">
                  <c:v>1955/56</c:v>
                </c:pt>
                <c:pt idx="41">
                  <c:v>1956/57</c:v>
                </c:pt>
                <c:pt idx="42">
                  <c:v>1957/58</c:v>
                </c:pt>
                <c:pt idx="43">
                  <c:v>1958/59</c:v>
                </c:pt>
                <c:pt idx="44">
                  <c:v>1959/60</c:v>
                </c:pt>
                <c:pt idx="45">
                  <c:v>1960/61</c:v>
                </c:pt>
                <c:pt idx="46">
                  <c:v>1961/62</c:v>
                </c:pt>
                <c:pt idx="47">
                  <c:v>1962/63</c:v>
                </c:pt>
                <c:pt idx="48">
                  <c:v>1963/64</c:v>
                </c:pt>
                <c:pt idx="49">
                  <c:v>1964/65</c:v>
                </c:pt>
                <c:pt idx="50">
                  <c:v>1965/66</c:v>
                </c:pt>
                <c:pt idx="51">
                  <c:v>1966/67</c:v>
                </c:pt>
                <c:pt idx="52">
                  <c:v>1967/68</c:v>
                </c:pt>
                <c:pt idx="53">
                  <c:v>1968/69</c:v>
                </c:pt>
                <c:pt idx="54">
                  <c:v>1969/70</c:v>
                </c:pt>
                <c:pt idx="55">
                  <c:v>1970/71</c:v>
                </c:pt>
                <c:pt idx="56">
                  <c:v>1971/72</c:v>
                </c:pt>
                <c:pt idx="57">
                  <c:v>1972/73</c:v>
                </c:pt>
                <c:pt idx="58">
                  <c:v>1973/74</c:v>
                </c:pt>
                <c:pt idx="59">
                  <c:v>1974/75</c:v>
                </c:pt>
                <c:pt idx="60">
                  <c:v>1975/76</c:v>
                </c:pt>
                <c:pt idx="61">
                  <c:v>1976/77</c:v>
                </c:pt>
                <c:pt idx="62">
                  <c:v>1977/78</c:v>
                </c:pt>
                <c:pt idx="63">
                  <c:v>1978/79</c:v>
                </c:pt>
                <c:pt idx="64">
                  <c:v>1979/80</c:v>
                </c:pt>
                <c:pt idx="65">
                  <c:v>1980/81</c:v>
                </c:pt>
                <c:pt idx="66">
                  <c:v>1981/82</c:v>
                </c:pt>
                <c:pt idx="67">
                  <c:v>1982/83</c:v>
                </c:pt>
                <c:pt idx="68">
                  <c:v>1983/84</c:v>
                </c:pt>
                <c:pt idx="69">
                  <c:v>1984/85</c:v>
                </c:pt>
                <c:pt idx="70">
                  <c:v>1985/86</c:v>
                </c:pt>
                <c:pt idx="71">
                  <c:v>1986/87</c:v>
                </c:pt>
                <c:pt idx="72">
                  <c:v>1987/88</c:v>
                </c:pt>
                <c:pt idx="73">
                  <c:v>1988/89</c:v>
                </c:pt>
                <c:pt idx="74">
                  <c:v>1989/90</c:v>
                </c:pt>
                <c:pt idx="75">
                  <c:v>1990/91</c:v>
                </c:pt>
                <c:pt idx="76">
                  <c:v>1991/92</c:v>
                </c:pt>
                <c:pt idx="77">
                  <c:v>1992/93</c:v>
                </c:pt>
                <c:pt idx="78">
                  <c:v>1993/94</c:v>
                </c:pt>
                <c:pt idx="79">
                  <c:v>1994/95</c:v>
                </c:pt>
                <c:pt idx="80">
                  <c:v>1995/96</c:v>
                </c:pt>
                <c:pt idx="81">
                  <c:v>1996/97</c:v>
                </c:pt>
                <c:pt idx="82">
                  <c:v>1997/98</c:v>
                </c:pt>
                <c:pt idx="83">
                  <c:v>1998/99</c:v>
                </c:pt>
                <c:pt idx="84">
                  <c:v>1999/00</c:v>
                </c:pt>
                <c:pt idx="85">
                  <c:v>2000/01</c:v>
                </c:pt>
                <c:pt idx="86">
                  <c:v>2001/02</c:v>
                </c:pt>
                <c:pt idx="87">
                  <c:v>2002/03</c:v>
                </c:pt>
                <c:pt idx="88">
                  <c:v>2003/04</c:v>
                </c:pt>
                <c:pt idx="89">
                  <c:v>2004/05</c:v>
                </c:pt>
                <c:pt idx="90">
                  <c:v>2005/06</c:v>
                </c:pt>
                <c:pt idx="91">
                  <c:v>2006/07</c:v>
                </c:pt>
                <c:pt idx="92">
                  <c:v>2007/08</c:v>
                </c:pt>
                <c:pt idx="93">
                  <c:v>2008/09</c:v>
                </c:pt>
                <c:pt idx="94">
                  <c:v>2009/10</c:v>
                </c:pt>
                <c:pt idx="95">
                  <c:v>2010/11</c:v>
                </c:pt>
                <c:pt idx="96">
                  <c:v>2011/12</c:v>
                </c:pt>
                <c:pt idx="97">
                  <c:v>2012/13</c:v>
                </c:pt>
                <c:pt idx="98">
                  <c:v>2013/14</c:v>
                </c:pt>
                <c:pt idx="99">
                  <c:v>2014/15</c:v>
                </c:pt>
                <c:pt idx="100">
                  <c:v>2015/16</c:v>
                </c:pt>
                <c:pt idx="101">
                  <c:v>2016/17</c:v>
                </c:pt>
                <c:pt idx="102">
                  <c:v>2017/18</c:v>
                </c:pt>
              </c:strCache>
            </c:strRef>
          </c:cat>
          <c:val>
            <c:numRef>
              <c:f>Sheet1!$AJ$5:$AJ$107</c:f>
              <c:numCache>
                <c:formatCode>0.00%</c:formatCode>
                <c:ptCount val="103"/>
                <c:pt idx="0">
                  <c:v>0</c:v>
                </c:pt>
                <c:pt idx="1">
                  <c:v>0.25</c:v>
                </c:pt>
                <c:pt idx="2">
                  <c:v>0</c:v>
                </c:pt>
                <c:pt idx="3">
                  <c:v>0</c:v>
                </c:pt>
                <c:pt idx="4">
                  <c:v>0.16666666666666666</c:v>
                </c:pt>
                <c:pt idx="5">
                  <c:v>0.1</c:v>
                </c:pt>
                <c:pt idx="6">
                  <c:v>6.6666666666666666E-2</c:v>
                </c:pt>
                <c:pt idx="7">
                  <c:v>0.21428571428571427</c:v>
                </c:pt>
                <c:pt idx="8">
                  <c:v>0</c:v>
                </c:pt>
                <c:pt idx="9">
                  <c:v>0</c:v>
                </c:pt>
                <c:pt idx="10">
                  <c:v>0.18181818181818182</c:v>
                </c:pt>
                <c:pt idx="11">
                  <c:v>4.5454545454545456E-2</c:v>
                </c:pt>
                <c:pt idx="12">
                  <c:v>4.7619047619047616E-2</c:v>
                </c:pt>
                <c:pt idx="13">
                  <c:v>0</c:v>
                </c:pt>
                <c:pt idx="14">
                  <c:v>8.6956521739130432E-2</c:v>
                </c:pt>
                <c:pt idx="15">
                  <c:v>4.5454545454545456E-2</c:v>
                </c:pt>
                <c:pt idx="16">
                  <c:v>0</c:v>
                </c:pt>
                <c:pt idx="39" formatCode="0%">
                  <c:v>2.6315789473684209E-2</c:v>
                </c:pt>
                <c:pt idx="40" formatCode="0%">
                  <c:v>0</c:v>
                </c:pt>
                <c:pt idx="41" formatCode="0%">
                  <c:v>8.3333333333333329E-2</c:v>
                </c:pt>
                <c:pt idx="42" formatCode="0%">
                  <c:v>9.4339622641509441E-2</c:v>
                </c:pt>
                <c:pt idx="43" formatCode="0%">
                  <c:v>5.1724137931034482E-2</c:v>
                </c:pt>
                <c:pt idx="44" formatCode="0%">
                  <c:v>1.7857142857142856E-2</c:v>
                </c:pt>
                <c:pt idx="45" formatCode="0%">
                  <c:v>0.12962962962962962</c:v>
                </c:pt>
                <c:pt idx="46" formatCode="0%">
                  <c:v>9.0909090909090912E-2</c:v>
                </c:pt>
                <c:pt idx="47" formatCode="0%">
                  <c:v>0.06</c:v>
                </c:pt>
                <c:pt idx="48" formatCode="0%">
                  <c:v>9.6153846153846159E-2</c:v>
                </c:pt>
                <c:pt idx="49" formatCode="0%">
                  <c:v>0</c:v>
                </c:pt>
                <c:pt idx="50" formatCode="0%">
                  <c:v>0</c:v>
                </c:pt>
                <c:pt idx="51" formatCode="0%">
                  <c:v>5.5555555555555552E-2</c:v>
                </c:pt>
                <c:pt idx="52" formatCode="0%">
                  <c:v>7.1428571428571425E-2</c:v>
                </c:pt>
                <c:pt idx="53" formatCode="0%">
                  <c:v>0</c:v>
                </c:pt>
                <c:pt idx="54" formatCode="0%">
                  <c:v>0</c:v>
                </c:pt>
                <c:pt idx="55" formatCode="0%">
                  <c:v>0</c:v>
                </c:pt>
                <c:pt idx="56" formatCode="0%">
                  <c:v>3.7735849056603772E-2</c:v>
                </c:pt>
                <c:pt idx="57" formatCode="0%">
                  <c:v>0</c:v>
                </c:pt>
                <c:pt idx="58" formatCode="0%">
                  <c:v>1.7543859649122806E-2</c:v>
                </c:pt>
                <c:pt idx="59" formatCode="0%">
                  <c:v>1.7543859649122806E-2</c:v>
                </c:pt>
                <c:pt idx="60" formatCode="0%">
                  <c:v>2.5316455696202531E-2</c:v>
                </c:pt>
                <c:pt idx="61" formatCode="0%">
                  <c:v>0</c:v>
                </c:pt>
                <c:pt idx="62" formatCode="0%">
                  <c:v>3.6585365853658534E-2</c:v>
                </c:pt>
                <c:pt idx="63" formatCode="0%">
                  <c:v>1.2195121951219513E-2</c:v>
                </c:pt>
                <c:pt idx="64" formatCode="0%">
                  <c:v>2.5974025974025976E-2</c:v>
                </c:pt>
                <c:pt idx="65" formatCode="0%">
                  <c:v>2.564102564102564E-2</c:v>
                </c:pt>
                <c:pt idx="66" formatCode="0%">
                  <c:v>2.5974025974025976E-2</c:v>
                </c:pt>
                <c:pt idx="67" formatCode="0%">
                  <c:v>4.1095890410958902E-2</c:v>
                </c:pt>
                <c:pt idx="68" formatCode="0%">
                  <c:v>3.5714285714285712E-2</c:v>
                </c:pt>
                <c:pt idx="69" formatCode="0%">
                  <c:v>3.4090909090909088E-2</c:v>
                </c:pt>
                <c:pt idx="70" formatCode="0%">
                  <c:v>1.2195121951219513E-2</c:v>
                </c:pt>
                <c:pt idx="71" formatCode="0%">
                  <c:v>2.1739130434782608E-2</c:v>
                </c:pt>
                <c:pt idx="72" formatCode="0%">
                  <c:v>2.5000000000000001E-2</c:v>
                </c:pt>
                <c:pt idx="73" formatCode="0%">
                  <c:v>0</c:v>
                </c:pt>
                <c:pt idx="74" formatCode="0%">
                  <c:v>2.8037383177570093E-2</c:v>
                </c:pt>
                <c:pt idx="75" formatCode="0%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Sheet1!$AK$3:$AK$4</c:f>
              <c:strCache>
                <c:ptCount val="1"/>
                <c:pt idx="0">
                  <c:v>under 100 4 day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diamond"/>
            <c:size val="3"/>
            <c:spPr>
              <a:solidFill>
                <a:schemeClr val="tx1"/>
              </a:solidFill>
              <a:ln>
                <a:noFill/>
              </a:ln>
            </c:spPr>
          </c:marker>
          <c:cat>
            <c:strRef>
              <c:f>Sheet1!$AG$5:$AG$107</c:f>
              <c:strCache>
                <c:ptCount val="103"/>
                <c:pt idx="0">
                  <c:v>1907/08</c:v>
                </c:pt>
                <c:pt idx="1">
                  <c:v>1908/09</c:v>
                </c:pt>
                <c:pt idx="2">
                  <c:v>1909/10</c:v>
                </c:pt>
                <c:pt idx="3">
                  <c:v>1910/11</c:v>
                </c:pt>
                <c:pt idx="4">
                  <c:v>1911/12</c:v>
                </c:pt>
                <c:pt idx="5">
                  <c:v>1912/13</c:v>
                </c:pt>
                <c:pt idx="6">
                  <c:v>1913/14</c:v>
                </c:pt>
                <c:pt idx="7">
                  <c:v>1914/15</c:v>
                </c:pt>
                <c:pt idx="8">
                  <c:v>1918/19</c:v>
                </c:pt>
                <c:pt idx="9">
                  <c:v>1919/20</c:v>
                </c:pt>
                <c:pt idx="10">
                  <c:v>1920/21</c:v>
                </c:pt>
                <c:pt idx="11">
                  <c:v>1921/22</c:v>
                </c:pt>
                <c:pt idx="12">
                  <c:v>1922/23</c:v>
                </c:pt>
                <c:pt idx="13">
                  <c:v>1923/24</c:v>
                </c:pt>
                <c:pt idx="14">
                  <c:v>1924/25</c:v>
                </c:pt>
                <c:pt idx="15">
                  <c:v>1925/26</c:v>
                </c:pt>
                <c:pt idx="16">
                  <c:v>1926/27</c:v>
                </c:pt>
                <c:pt idx="17">
                  <c:v>1927/28</c:v>
                </c:pt>
                <c:pt idx="18">
                  <c:v>1928/29</c:v>
                </c:pt>
                <c:pt idx="19">
                  <c:v>1929/30</c:v>
                </c:pt>
                <c:pt idx="20">
                  <c:v>1930/31</c:v>
                </c:pt>
                <c:pt idx="21">
                  <c:v>1931/32</c:v>
                </c:pt>
                <c:pt idx="22">
                  <c:v>1932/33</c:v>
                </c:pt>
                <c:pt idx="23">
                  <c:v>1933/34</c:v>
                </c:pt>
                <c:pt idx="24">
                  <c:v>1934/35</c:v>
                </c:pt>
                <c:pt idx="25">
                  <c:v>1935/36</c:v>
                </c:pt>
                <c:pt idx="26">
                  <c:v>1936/37</c:v>
                </c:pt>
                <c:pt idx="27">
                  <c:v>1937/38</c:v>
                </c:pt>
                <c:pt idx="28">
                  <c:v>1938/39</c:v>
                </c:pt>
                <c:pt idx="29">
                  <c:v>1939/40</c:v>
                </c:pt>
                <c:pt idx="30">
                  <c:v>1945/46</c:v>
                </c:pt>
                <c:pt idx="31">
                  <c:v>1946/47</c:v>
                </c:pt>
                <c:pt idx="32">
                  <c:v>1947/48</c:v>
                </c:pt>
                <c:pt idx="33">
                  <c:v>1948/49</c:v>
                </c:pt>
                <c:pt idx="34">
                  <c:v>1949/50</c:v>
                </c:pt>
                <c:pt idx="35">
                  <c:v>1950/51</c:v>
                </c:pt>
                <c:pt idx="36">
                  <c:v>1951/52</c:v>
                </c:pt>
                <c:pt idx="37">
                  <c:v>1952/53</c:v>
                </c:pt>
                <c:pt idx="38">
                  <c:v>1953/54</c:v>
                </c:pt>
                <c:pt idx="39">
                  <c:v>1954/55</c:v>
                </c:pt>
                <c:pt idx="40">
                  <c:v>1955/56</c:v>
                </c:pt>
                <c:pt idx="41">
                  <c:v>1956/57</c:v>
                </c:pt>
                <c:pt idx="42">
                  <c:v>1957/58</c:v>
                </c:pt>
                <c:pt idx="43">
                  <c:v>1958/59</c:v>
                </c:pt>
                <c:pt idx="44">
                  <c:v>1959/60</c:v>
                </c:pt>
                <c:pt idx="45">
                  <c:v>1960/61</c:v>
                </c:pt>
                <c:pt idx="46">
                  <c:v>1961/62</c:v>
                </c:pt>
                <c:pt idx="47">
                  <c:v>1962/63</c:v>
                </c:pt>
                <c:pt idx="48">
                  <c:v>1963/64</c:v>
                </c:pt>
                <c:pt idx="49">
                  <c:v>1964/65</c:v>
                </c:pt>
                <c:pt idx="50">
                  <c:v>1965/66</c:v>
                </c:pt>
                <c:pt idx="51">
                  <c:v>1966/67</c:v>
                </c:pt>
                <c:pt idx="52">
                  <c:v>1967/68</c:v>
                </c:pt>
                <c:pt idx="53">
                  <c:v>1968/69</c:v>
                </c:pt>
                <c:pt idx="54">
                  <c:v>1969/70</c:v>
                </c:pt>
                <c:pt idx="55">
                  <c:v>1970/71</c:v>
                </c:pt>
                <c:pt idx="56">
                  <c:v>1971/72</c:v>
                </c:pt>
                <c:pt idx="57">
                  <c:v>1972/73</c:v>
                </c:pt>
                <c:pt idx="58">
                  <c:v>1973/74</c:v>
                </c:pt>
                <c:pt idx="59">
                  <c:v>1974/75</c:v>
                </c:pt>
                <c:pt idx="60">
                  <c:v>1975/76</c:v>
                </c:pt>
                <c:pt idx="61">
                  <c:v>1976/77</c:v>
                </c:pt>
                <c:pt idx="62">
                  <c:v>1977/78</c:v>
                </c:pt>
                <c:pt idx="63">
                  <c:v>1978/79</c:v>
                </c:pt>
                <c:pt idx="64">
                  <c:v>1979/80</c:v>
                </c:pt>
                <c:pt idx="65">
                  <c:v>1980/81</c:v>
                </c:pt>
                <c:pt idx="66">
                  <c:v>1981/82</c:v>
                </c:pt>
                <c:pt idx="67">
                  <c:v>1982/83</c:v>
                </c:pt>
                <c:pt idx="68">
                  <c:v>1983/84</c:v>
                </c:pt>
                <c:pt idx="69">
                  <c:v>1984/85</c:v>
                </c:pt>
                <c:pt idx="70">
                  <c:v>1985/86</c:v>
                </c:pt>
                <c:pt idx="71">
                  <c:v>1986/87</c:v>
                </c:pt>
                <c:pt idx="72">
                  <c:v>1987/88</c:v>
                </c:pt>
                <c:pt idx="73">
                  <c:v>1988/89</c:v>
                </c:pt>
                <c:pt idx="74">
                  <c:v>1989/90</c:v>
                </c:pt>
                <c:pt idx="75">
                  <c:v>1990/91</c:v>
                </c:pt>
                <c:pt idx="76">
                  <c:v>1991/92</c:v>
                </c:pt>
                <c:pt idx="77">
                  <c:v>1992/93</c:v>
                </c:pt>
                <c:pt idx="78">
                  <c:v>1993/94</c:v>
                </c:pt>
                <c:pt idx="79">
                  <c:v>1994/95</c:v>
                </c:pt>
                <c:pt idx="80">
                  <c:v>1995/96</c:v>
                </c:pt>
                <c:pt idx="81">
                  <c:v>1996/97</c:v>
                </c:pt>
                <c:pt idx="82">
                  <c:v>1997/98</c:v>
                </c:pt>
                <c:pt idx="83">
                  <c:v>1998/99</c:v>
                </c:pt>
                <c:pt idx="84">
                  <c:v>1999/00</c:v>
                </c:pt>
                <c:pt idx="85">
                  <c:v>2000/01</c:v>
                </c:pt>
                <c:pt idx="86">
                  <c:v>2001/02</c:v>
                </c:pt>
                <c:pt idx="87">
                  <c:v>2002/03</c:v>
                </c:pt>
                <c:pt idx="88">
                  <c:v>2003/04</c:v>
                </c:pt>
                <c:pt idx="89">
                  <c:v>2004/05</c:v>
                </c:pt>
                <c:pt idx="90">
                  <c:v>2005/06</c:v>
                </c:pt>
                <c:pt idx="91">
                  <c:v>2006/07</c:v>
                </c:pt>
                <c:pt idx="92">
                  <c:v>2007/08</c:v>
                </c:pt>
                <c:pt idx="93">
                  <c:v>2008/09</c:v>
                </c:pt>
                <c:pt idx="94">
                  <c:v>2009/10</c:v>
                </c:pt>
                <c:pt idx="95">
                  <c:v>2010/11</c:v>
                </c:pt>
                <c:pt idx="96">
                  <c:v>2011/12</c:v>
                </c:pt>
                <c:pt idx="97">
                  <c:v>2012/13</c:v>
                </c:pt>
                <c:pt idx="98">
                  <c:v>2013/14</c:v>
                </c:pt>
                <c:pt idx="99">
                  <c:v>2014/15</c:v>
                </c:pt>
                <c:pt idx="100">
                  <c:v>2015/16</c:v>
                </c:pt>
                <c:pt idx="101">
                  <c:v>2016/17</c:v>
                </c:pt>
                <c:pt idx="102">
                  <c:v>2017/18</c:v>
                </c:pt>
              </c:strCache>
            </c:strRef>
          </c:cat>
          <c:val>
            <c:numRef>
              <c:f>Sheet1!$AK$5:$AK$107</c:f>
              <c:numCache>
                <c:formatCode>General</c:formatCode>
                <c:ptCount val="103"/>
                <c:pt idx="17" formatCode="0.00%">
                  <c:v>0</c:v>
                </c:pt>
                <c:pt idx="18" formatCode="0.00%">
                  <c:v>0</c:v>
                </c:pt>
                <c:pt idx="19" formatCode="0.00%">
                  <c:v>9.5238095238095233E-2</c:v>
                </c:pt>
                <c:pt idx="20" formatCode="0.00%">
                  <c:v>8.3333333333333329E-2</c:v>
                </c:pt>
                <c:pt idx="21" formatCode="0.00%">
                  <c:v>4.1666666666666664E-2</c:v>
                </c:pt>
                <c:pt idx="22" formatCode="0.00%">
                  <c:v>0</c:v>
                </c:pt>
                <c:pt idx="23" formatCode="0.00%">
                  <c:v>0</c:v>
                </c:pt>
                <c:pt idx="24" formatCode="0.00%">
                  <c:v>0</c:v>
                </c:pt>
                <c:pt idx="25" formatCode="0.00%">
                  <c:v>0</c:v>
                </c:pt>
                <c:pt idx="26" formatCode="0.00%">
                  <c:v>0</c:v>
                </c:pt>
                <c:pt idx="27" formatCode="0.00%">
                  <c:v>0</c:v>
                </c:pt>
                <c:pt idx="28" formatCode="0.00%">
                  <c:v>0</c:v>
                </c:pt>
                <c:pt idx="29" formatCode="0.00%">
                  <c:v>0</c:v>
                </c:pt>
                <c:pt idx="30" formatCode="0.00%">
                  <c:v>4.5454545454545456E-2</c:v>
                </c:pt>
                <c:pt idx="31" formatCode="0.00%">
                  <c:v>0</c:v>
                </c:pt>
                <c:pt idx="32" formatCode="0.00%">
                  <c:v>0</c:v>
                </c:pt>
                <c:pt idx="33" formatCode="0.00%">
                  <c:v>0</c:v>
                </c:pt>
                <c:pt idx="34" formatCode="0.00%">
                  <c:v>4.5454545454545456E-2</c:v>
                </c:pt>
                <c:pt idx="35" formatCode="0.00%">
                  <c:v>7.8947368421052627E-2</c:v>
                </c:pt>
                <c:pt idx="36" formatCode="0.00%">
                  <c:v>2.564102564102564E-2</c:v>
                </c:pt>
                <c:pt idx="37" formatCode="0.00%">
                  <c:v>0.1111111111111111</c:v>
                </c:pt>
                <c:pt idx="38" formatCode="0.00%">
                  <c:v>5.128205128205128E-2</c:v>
                </c:pt>
                <c:pt idx="76" formatCode="0.00%">
                  <c:v>1.8867924528301886E-2</c:v>
                </c:pt>
                <c:pt idx="77" formatCode="0.00%">
                  <c:v>1.1363636363636364E-2</c:v>
                </c:pt>
                <c:pt idx="78" formatCode="0.00%">
                  <c:v>3.2258064516129031E-2</c:v>
                </c:pt>
                <c:pt idx="79" formatCode="0.00%">
                  <c:v>1.2987012987012988E-2</c:v>
                </c:pt>
                <c:pt idx="80" formatCode="0.00%">
                  <c:v>3.5714285714285712E-2</c:v>
                </c:pt>
                <c:pt idx="81" formatCode="0.00%">
                  <c:v>3.6585365853658534E-2</c:v>
                </c:pt>
                <c:pt idx="82" formatCode="0.00%">
                  <c:v>0</c:v>
                </c:pt>
                <c:pt idx="83" formatCode="0.00%">
                  <c:v>4.0816326530612242E-2</c:v>
                </c:pt>
                <c:pt idx="84" formatCode="0.00%">
                  <c:v>3.4482758620689655E-2</c:v>
                </c:pt>
                <c:pt idx="85" formatCode="0.00%">
                  <c:v>2.8846153846153848E-2</c:v>
                </c:pt>
                <c:pt idx="86" formatCode="0.00%">
                  <c:v>4.6296296296296294E-2</c:v>
                </c:pt>
                <c:pt idx="87" formatCode="0.00%">
                  <c:v>1.0101010101010102E-2</c:v>
                </c:pt>
                <c:pt idx="88" formatCode="0.00%">
                  <c:v>1.2345679012345678E-2</c:v>
                </c:pt>
                <c:pt idx="89" formatCode="0.00%">
                  <c:v>1.1363636363636364E-2</c:v>
                </c:pt>
                <c:pt idx="90" formatCode="0.00%">
                  <c:v>1.1235955056179775E-2</c:v>
                </c:pt>
                <c:pt idx="91" formatCode="0.00%">
                  <c:v>1.1111111111111112E-2</c:v>
                </c:pt>
                <c:pt idx="92" formatCode="0.00%">
                  <c:v>3.4482758620689655E-2</c:v>
                </c:pt>
                <c:pt idx="93" formatCode="0.00%">
                  <c:v>0</c:v>
                </c:pt>
                <c:pt idx="94" formatCode="0.00%">
                  <c:v>1.8518518518518517E-2</c:v>
                </c:pt>
                <c:pt idx="95" formatCode="0.00%">
                  <c:v>0.02</c:v>
                </c:pt>
                <c:pt idx="96" formatCode="0.00%">
                  <c:v>3.0612244897959183E-2</c:v>
                </c:pt>
                <c:pt idx="97" formatCode="0.00%">
                  <c:v>0</c:v>
                </c:pt>
                <c:pt idx="98" formatCode="0.00%">
                  <c:v>9.5238095238095247E-3</c:v>
                </c:pt>
                <c:pt idx="99" formatCode="0.00%">
                  <c:v>0</c:v>
                </c:pt>
                <c:pt idx="100" formatCode="0.00%">
                  <c:v>1.7241379310344827E-2</c:v>
                </c:pt>
                <c:pt idx="101" formatCode="0.00%">
                  <c:v>1.9801980198019802E-2</c:v>
                </c:pt>
                <c:pt idx="102" formatCode="0.00%">
                  <c:v>3.669724770642202E-2</c:v>
                </c:pt>
              </c:numCache>
            </c:numRef>
          </c:val>
        </c:ser>
        <c:marker val="1"/>
        <c:axId val="115707264"/>
        <c:axId val="115729920"/>
      </c:lineChart>
      <c:catAx>
        <c:axId val="115707264"/>
        <c:scaling>
          <c:orientation val="minMax"/>
        </c:scaling>
        <c:axPos val="b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115729920"/>
        <c:crosses val="autoZero"/>
        <c:auto val="1"/>
        <c:lblAlgn val="ctr"/>
        <c:lblOffset val="100"/>
        <c:tickLblSkip val="10"/>
        <c:tickMarkSkip val="10"/>
      </c:catAx>
      <c:valAx>
        <c:axId val="115729920"/>
        <c:scaling>
          <c:orientation val="minMax"/>
        </c:scaling>
        <c:axPos val="l"/>
        <c:majorGridlines/>
        <c:numFmt formatCode="0.00%" sourceLinked="1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115707264"/>
        <c:crosses val="autoZero"/>
        <c:crossBetween val="between"/>
      </c:valAx>
      <c:spPr>
        <a:ln w="15875"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89322574450026948"/>
          <c:y val="0.12971904493462574"/>
          <c:w val="9.7332870763302506E-2"/>
          <c:h val="0.61585059373352158"/>
        </c:manualLayout>
      </c:layout>
      <c:txPr>
        <a:bodyPr/>
        <a:lstStyle/>
        <a:p>
          <a:pPr>
            <a:defRPr sz="600" b="1"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NZ"/>
  <c:chart>
    <c:title>
      <c:tx>
        <c:rich>
          <a:bodyPr/>
          <a:lstStyle/>
          <a:p>
            <a:pPr>
              <a:defRPr sz="1000"/>
            </a:pPr>
            <a:r>
              <a:rPr lang="en-NZ" sz="1000"/>
              <a:t>Percentage</a:t>
            </a:r>
            <a:r>
              <a:rPr lang="en-NZ" sz="1000" baseline="0"/>
              <a:t> of wickets taken by spin bowlers</a:t>
            </a:r>
            <a:endParaRPr lang="en-NZ" sz="1000"/>
          </a:p>
        </c:rich>
      </c:tx>
    </c:title>
    <c:plotArea>
      <c:layout/>
      <c:lineChart>
        <c:grouping val="standard"/>
        <c:ser>
          <c:idx val="0"/>
          <c:order val="0"/>
          <c:spPr>
            <a:ln w="22225">
              <a:solidFill>
                <a:sysClr val="windowText" lastClr="000000"/>
              </a:solidFill>
            </a:ln>
          </c:spPr>
          <c:marker>
            <c:symbol val="diamond"/>
            <c:size val="3"/>
            <c:spPr>
              <a:solidFill>
                <a:srgbClr val="FF0000"/>
              </a:solidFill>
              <a:ln>
                <a:noFill/>
              </a:ln>
            </c:spPr>
          </c:marker>
          <c:trendline>
            <c:spPr>
              <a:ln w="12700">
                <a:solidFill>
                  <a:sysClr val="windowText" lastClr="000000"/>
                </a:solidFill>
              </a:ln>
            </c:spPr>
            <c:trendlineType val="linear"/>
          </c:trendline>
          <c:cat>
            <c:strRef>
              <c:f>Sheet1!$CZ$5:$CZ$30</c:f>
              <c:strCache>
                <c:ptCount val="26"/>
                <c:pt idx="0">
                  <c:v>1992/93</c:v>
                </c:pt>
                <c:pt idx="1">
                  <c:v>1993/94</c:v>
                </c:pt>
                <c:pt idx="2">
                  <c:v>1994/95</c:v>
                </c:pt>
                <c:pt idx="3">
                  <c:v>1995/96</c:v>
                </c:pt>
                <c:pt idx="4">
                  <c:v>1996/97</c:v>
                </c:pt>
                <c:pt idx="5">
                  <c:v>1997/98</c:v>
                </c:pt>
                <c:pt idx="6">
                  <c:v>1998/99</c:v>
                </c:pt>
                <c:pt idx="7">
                  <c:v>1999/00</c:v>
                </c:pt>
                <c:pt idx="8">
                  <c:v>2000/01</c:v>
                </c:pt>
                <c:pt idx="9">
                  <c:v>2001/02</c:v>
                </c:pt>
                <c:pt idx="10">
                  <c:v>2002/03</c:v>
                </c:pt>
                <c:pt idx="11">
                  <c:v>2003/04</c:v>
                </c:pt>
                <c:pt idx="12">
                  <c:v>2004/05</c:v>
                </c:pt>
                <c:pt idx="13">
                  <c:v>2005/06</c:v>
                </c:pt>
                <c:pt idx="14">
                  <c:v>2006/07</c:v>
                </c:pt>
                <c:pt idx="15">
                  <c:v>2007/08</c:v>
                </c:pt>
                <c:pt idx="16">
                  <c:v>2008/09</c:v>
                </c:pt>
                <c:pt idx="17">
                  <c:v>2009/10</c:v>
                </c:pt>
                <c:pt idx="18">
                  <c:v>2010/11</c:v>
                </c:pt>
                <c:pt idx="19">
                  <c:v>2011/12</c:v>
                </c:pt>
                <c:pt idx="20">
                  <c:v>2012/13</c:v>
                </c:pt>
                <c:pt idx="21">
                  <c:v>2013/14</c:v>
                </c:pt>
                <c:pt idx="22">
                  <c:v>2014/15</c:v>
                </c:pt>
                <c:pt idx="23">
                  <c:v>2015//16</c:v>
                </c:pt>
                <c:pt idx="24">
                  <c:v>2016/17</c:v>
                </c:pt>
                <c:pt idx="25">
                  <c:v>2017/18</c:v>
                </c:pt>
              </c:strCache>
            </c:strRef>
          </c:cat>
          <c:val>
            <c:numRef>
              <c:f>Sheet1!$DA$5:$DA$30</c:f>
              <c:numCache>
                <c:formatCode>0.00%</c:formatCode>
                <c:ptCount val="26"/>
                <c:pt idx="0">
                  <c:v>0.18027210884353742</c:v>
                </c:pt>
                <c:pt idx="1">
                  <c:v>0.37037037037037035</c:v>
                </c:pt>
                <c:pt idx="2">
                  <c:v>0.20910973084886128</c:v>
                </c:pt>
                <c:pt idx="3">
                  <c:v>0.1815856777493606</c:v>
                </c:pt>
                <c:pt idx="4">
                  <c:v>0.23895253682487724</c:v>
                </c:pt>
                <c:pt idx="5">
                  <c:v>0.28387096774193549</c:v>
                </c:pt>
                <c:pt idx="6">
                  <c:v>0.19565217391304349</c:v>
                </c:pt>
                <c:pt idx="7">
                  <c:v>0.33503836317135549</c:v>
                </c:pt>
                <c:pt idx="8">
                  <c:v>0.18940397350993377</c:v>
                </c:pt>
                <c:pt idx="9">
                  <c:v>0.18064516129032257</c:v>
                </c:pt>
                <c:pt idx="10">
                  <c:v>0.13533834586466165</c:v>
                </c:pt>
                <c:pt idx="11">
                  <c:v>0.14846416382252559</c:v>
                </c:pt>
                <c:pt idx="12">
                  <c:v>0.19354838709677419</c:v>
                </c:pt>
                <c:pt idx="13">
                  <c:v>0.12006578947368421</c:v>
                </c:pt>
                <c:pt idx="14">
                  <c:v>0.12757201646090535</c:v>
                </c:pt>
                <c:pt idx="15">
                  <c:v>0.16415094339622641</c:v>
                </c:pt>
                <c:pt idx="16">
                  <c:v>0.26593806921675772</c:v>
                </c:pt>
                <c:pt idx="17">
                  <c:v>0.21417322834645669</c:v>
                </c:pt>
                <c:pt idx="18">
                  <c:v>0.21157024793388429</c:v>
                </c:pt>
                <c:pt idx="19">
                  <c:v>0.29232995658465993</c:v>
                </c:pt>
                <c:pt idx="20">
                  <c:v>0.2018716577540107</c:v>
                </c:pt>
                <c:pt idx="21">
                  <c:v>0.25602409638554219</c:v>
                </c:pt>
                <c:pt idx="22">
                  <c:v>0.20606826801517067</c:v>
                </c:pt>
                <c:pt idx="23">
                  <c:v>0.25997425997425999</c:v>
                </c:pt>
                <c:pt idx="24">
                  <c:v>0.3075801749271137</c:v>
                </c:pt>
                <c:pt idx="25">
                  <c:v>0.22277227722772278</c:v>
                </c:pt>
              </c:numCache>
            </c:numRef>
          </c:val>
        </c:ser>
        <c:marker val="1"/>
        <c:axId val="116135808"/>
        <c:axId val="116137344"/>
      </c:lineChart>
      <c:catAx>
        <c:axId val="116135808"/>
        <c:scaling>
          <c:orientation val="minMax"/>
        </c:scaling>
        <c:axPos val="b"/>
        <c:tickLblPos val="nextTo"/>
        <c:crossAx val="116137344"/>
        <c:crosses val="autoZero"/>
        <c:auto val="1"/>
        <c:lblAlgn val="ctr"/>
        <c:lblOffset val="100"/>
        <c:tickLblSkip val="3"/>
        <c:tickMarkSkip val="3"/>
      </c:catAx>
      <c:valAx>
        <c:axId val="116137344"/>
        <c:scaling>
          <c:orientation val="minMax"/>
          <c:min val="0.05"/>
        </c:scaling>
        <c:axPos val="l"/>
        <c:majorGridlines/>
        <c:numFmt formatCode="0.00%" sourceLinked="1"/>
        <c:tickLblPos val="nextTo"/>
        <c:crossAx val="116135808"/>
        <c:crosses val="autoZero"/>
        <c:crossBetween val="between"/>
      </c:valAx>
      <c:spPr>
        <a:ln w="12700">
          <a:solidFill>
            <a:schemeClr val="tx1"/>
          </a:solidFill>
        </a:ln>
      </c:spPr>
    </c:plotArea>
    <c:plotVisOnly val="1"/>
  </c:chart>
  <c:txPr>
    <a:bodyPr/>
    <a:lstStyle/>
    <a:p>
      <a:pPr>
        <a:defRPr sz="800" baseline="0">
          <a:latin typeface="Arial" pitchFamily="34" charset="0"/>
        </a:defRPr>
      </a:pPr>
      <a:endParaRPr lang="en-US"/>
    </a:p>
  </c:tx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.xml"/><Relationship Id="rId13" Type="http://schemas.openxmlformats.org/officeDocument/2006/relationships/chart" Target="../charts/chart9.xml"/><Relationship Id="rId3" Type="http://schemas.openxmlformats.org/officeDocument/2006/relationships/image" Target="../media/image1.png"/><Relationship Id="rId7" Type="http://schemas.openxmlformats.org/officeDocument/2006/relationships/image" Target="../media/image4.png"/><Relationship Id="rId12" Type="http://schemas.openxmlformats.org/officeDocument/2006/relationships/chart" Target="../charts/chart8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3.png"/><Relationship Id="rId11" Type="http://schemas.openxmlformats.org/officeDocument/2006/relationships/chart" Target="../charts/chart7.xml"/><Relationship Id="rId5" Type="http://schemas.openxmlformats.org/officeDocument/2006/relationships/image" Target="../media/image2.png"/><Relationship Id="rId10" Type="http://schemas.openxmlformats.org/officeDocument/2006/relationships/chart" Target="../charts/chart6.xml"/><Relationship Id="rId4" Type="http://schemas.openxmlformats.org/officeDocument/2006/relationships/chart" Target="../charts/chart3.xml"/><Relationship Id="rId9" Type="http://schemas.openxmlformats.org/officeDocument/2006/relationships/chart" Target="../charts/chart5.xml"/><Relationship Id="rId1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113</xdr:row>
      <xdr:rowOff>0</xdr:rowOff>
    </xdr:from>
    <xdr:to>
      <xdr:col>13</xdr:col>
      <xdr:colOff>406400</xdr:colOff>
      <xdr:row>129</xdr:row>
      <xdr:rowOff>82550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44</xdr:col>
      <xdr:colOff>0</xdr:colOff>
      <xdr:row>116</xdr:row>
      <xdr:rowOff>0</xdr:rowOff>
    </xdr:from>
    <xdr:to>
      <xdr:col>55</xdr:col>
      <xdr:colOff>120650</xdr:colOff>
      <xdr:row>131</xdr:row>
      <xdr:rowOff>82550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19050</xdr:colOff>
      <xdr:row>131</xdr:row>
      <xdr:rowOff>12700</xdr:rowOff>
    </xdr:from>
    <xdr:to>
      <xdr:col>13</xdr:col>
      <xdr:colOff>412750</xdr:colOff>
      <xdr:row>145</xdr:row>
      <xdr:rowOff>139700</xdr:rowOff>
    </xdr:to>
    <xdr:pic>
      <xdr:nvPicPr>
        <xdr:cNvPr id="1025" name="Chart 14"/>
        <xdr:cNvPicPr>
          <a:picLocks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9050" y="23304500"/>
          <a:ext cx="6572250" cy="2616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0</xdr:colOff>
      <xdr:row>147</xdr:row>
      <xdr:rowOff>0</xdr:rowOff>
    </xdr:from>
    <xdr:to>
      <xdr:col>13</xdr:col>
      <xdr:colOff>228600</xdr:colOff>
      <xdr:row>162</xdr:row>
      <xdr:rowOff>31750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163</xdr:row>
      <xdr:rowOff>69850</xdr:rowOff>
    </xdr:from>
    <xdr:to>
      <xdr:col>13</xdr:col>
      <xdr:colOff>330200</xdr:colOff>
      <xdr:row>179</xdr:row>
      <xdr:rowOff>12700</xdr:rowOff>
    </xdr:to>
    <xdr:pic>
      <xdr:nvPicPr>
        <xdr:cNvPr id="1026" name="Chart 1"/>
        <xdr:cNvPicPr>
          <a:picLocks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0" y="29051250"/>
          <a:ext cx="6508750" cy="278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0</xdr:colOff>
      <xdr:row>181</xdr:row>
      <xdr:rowOff>38100</xdr:rowOff>
    </xdr:from>
    <xdr:to>
      <xdr:col>13</xdr:col>
      <xdr:colOff>514350</xdr:colOff>
      <xdr:row>195</xdr:row>
      <xdr:rowOff>25400</xdr:rowOff>
    </xdr:to>
    <xdr:pic>
      <xdr:nvPicPr>
        <xdr:cNvPr id="1027" name="Chart 2"/>
        <xdr:cNvPicPr>
          <a:picLocks noChangeArrowheads="1"/>
        </xdr:cNvPicPr>
      </xdr:nvPicPr>
      <xdr:blipFill>
        <a:blip xmlns:r="http://schemas.openxmlformats.org/officeDocument/2006/relationships" r:embed="rId6" cstate="print"/>
        <a:srcRect b="-82"/>
        <a:stretch>
          <a:fillRect/>
        </a:stretch>
      </xdr:blipFill>
      <xdr:spPr bwMode="auto">
        <a:xfrm>
          <a:off x="0" y="32219900"/>
          <a:ext cx="6692900" cy="2476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0</xdr:colOff>
      <xdr:row>197</xdr:row>
      <xdr:rowOff>44450</xdr:rowOff>
    </xdr:from>
    <xdr:to>
      <xdr:col>13</xdr:col>
      <xdr:colOff>533400</xdr:colOff>
      <xdr:row>211</xdr:row>
      <xdr:rowOff>165100</xdr:rowOff>
    </xdr:to>
    <xdr:pic>
      <xdr:nvPicPr>
        <xdr:cNvPr id="1028" name="Chart 4"/>
        <xdr:cNvPicPr>
          <a:picLocks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35071050"/>
          <a:ext cx="6711950" cy="2609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0</xdr:colOff>
      <xdr:row>213</xdr:row>
      <xdr:rowOff>19050</xdr:rowOff>
    </xdr:from>
    <xdr:to>
      <xdr:col>13</xdr:col>
      <xdr:colOff>488950</xdr:colOff>
      <xdr:row>228</xdr:row>
      <xdr:rowOff>63500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0</xdr:colOff>
      <xdr:row>113</xdr:row>
      <xdr:rowOff>12700</xdr:rowOff>
    </xdr:from>
    <xdr:to>
      <xdr:col>26</xdr:col>
      <xdr:colOff>266700</xdr:colOff>
      <xdr:row>128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30</xdr:col>
      <xdr:colOff>0</xdr:colOff>
      <xdr:row>114</xdr:row>
      <xdr:rowOff>0</xdr:rowOff>
    </xdr:from>
    <xdr:to>
      <xdr:col>44</xdr:col>
      <xdr:colOff>76200</xdr:colOff>
      <xdr:row>131</xdr:row>
      <xdr:rowOff>19050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56</xdr:col>
      <xdr:colOff>0</xdr:colOff>
      <xdr:row>116</xdr:row>
      <xdr:rowOff>6350</xdr:rowOff>
    </xdr:from>
    <xdr:to>
      <xdr:col>64</xdr:col>
      <xdr:colOff>63500</xdr:colOff>
      <xdr:row>131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30</xdr:col>
      <xdr:colOff>12700</xdr:colOff>
      <xdr:row>134</xdr:row>
      <xdr:rowOff>82550</xdr:rowOff>
    </xdr:from>
    <xdr:to>
      <xdr:col>44</xdr:col>
      <xdr:colOff>127000</xdr:colOff>
      <xdr:row>149</xdr:row>
      <xdr:rowOff>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89</xdr:col>
      <xdr:colOff>0</xdr:colOff>
      <xdr:row>32</xdr:row>
      <xdr:rowOff>0</xdr:rowOff>
    </xdr:from>
    <xdr:to>
      <xdr:col>98</xdr:col>
      <xdr:colOff>215900</xdr:colOff>
      <xdr:row>47</xdr:row>
      <xdr:rowOff>63500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99</xdr:col>
      <xdr:colOff>101600</xdr:colOff>
      <xdr:row>32</xdr:row>
      <xdr:rowOff>38100</xdr:rowOff>
    </xdr:from>
    <xdr:to>
      <xdr:col>107</xdr:col>
      <xdr:colOff>622300</xdr:colOff>
      <xdr:row>47</xdr:row>
      <xdr:rowOff>88900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st%20class%20cricket%20graphs%20from%201906-07,%20all%20stats%20graphed%20maiden%20over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4">
          <cell r="B4" t="str">
            <v>three day</v>
          </cell>
          <cell r="C4" t="str">
            <v>four day</v>
          </cell>
          <cell r="J4" t="str">
            <v>three day</v>
          </cell>
          <cell r="K4" t="str">
            <v>four day</v>
          </cell>
        </row>
        <row r="5">
          <cell r="A5" t="str">
            <v>1907/08</v>
          </cell>
          <cell r="B5">
            <v>1</v>
          </cell>
          <cell r="I5" t="str">
            <v>1907/08</v>
          </cell>
          <cell r="J5">
            <v>54.403244495944378</v>
          </cell>
          <cell r="CE5">
            <v>92</v>
          </cell>
        </row>
        <row r="6">
          <cell r="A6" t="str">
            <v>1908/09</v>
          </cell>
          <cell r="B6">
            <v>0.5</v>
          </cell>
          <cell r="I6" t="str">
            <v>1908/09</v>
          </cell>
          <cell r="J6">
            <v>35.022134776192821</v>
          </cell>
          <cell r="CE6">
            <v>108</v>
          </cell>
        </row>
        <row r="7">
          <cell r="A7" t="str">
            <v>1909/10</v>
          </cell>
          <cell r="B7">
            <v>1</v>
          </cell>
          <cell r="I7" t="str">
            <v>1909/10</v>
          </cell>
          <cell r="J7">
            <v>46.954526491447645</v>
          </cell>
          <cell r="CE7">
            <v>192</v>
          </cell>
        </row>
        <row r="8">
          <cell r="A8" t="str">
            <v>1910/11</v>
          </cell>
          <cell r="B8">
            <v>1</v>
          </cell>
          <cell r="I8" t="str">
            <v>1910/11</v>
          </cell>
          <cell r="J8">
            <v>44.447168423633244</v>
          </cell>
          <cell r="CE8">
            <v>190</v>
          </cell>
        </row>
        <row r="9">
          <cell r="A9" t="str">
            <v>1911/12</v>
          </cell>
          <cell r="B9">
            <v>1</v>
          </cell>
          <cell r="I9" t="str">
            <v>1911/12</v>
          </cell>
          <cell r="J9">
            <v>40.578034682080926</v>
          </cell>
          <cell r="CE9">
            <v>221</v>
          </cell>
        </row>
        <row r="10">
          <cell r="A10" t="str">
            <v>1912/13</v>
          </cell>
          <cell r="B10">
            <v>1</v>
          </cell>
          <cell r="I10" t="str">
            <v>1912/13</v>
          </cell>
          <cell r="J10">
            <v>50.896414342629484</v>
          </cell>
          <cell r="CE10">
            <v>220</v>
          </cell>
        </row>
        <row r="11">
          <cell r="A11" t="str">
            <v>1913/14</v>
          </cell>
          <cell r="B11">
            <v>1</v>
          </cell>
          <cell r="I11" t="str">
            <v>1913/14</v>
          </cell>
          <cell r="J11">
            <v>52.705741268175693</v>
          </cell>
          <cell r="CE11">
            <v>201</v>
          </cell>
        </row>
        <row r="12">
          <cell r="A12" t="str">
            <v>1914/15</v>
          </cell>
          <cell r="B12">
            <v>1</v>
          </cell>
          <cell r="I12" t="str">
            <v>1914/15</v>
          </cell>
          <cell r="J12">
            <v>55.239224990114671</v>
          </cell>
          <cell r="CE12">
            <v>222</v>
          </cell>
        </row>
        <row r="13">
          <cell r="A13" t="str">
            <v>1918/19</v>
          </cell>
          <cell r="B13">
            <v>1</v>
          </cell>
          <cell r="I13" t="str">
            <v>1918/19</v>
          </cell>
          <cell r="J13">
            <v>55.038182156826224</v>
          </cell>
          <cell r="CE13">
            <v>207</v>
          </cell>
        </row>
        <row r="14">
          <cell r="A14" t="str">
            <v>1919/20</v>
          </cell>
          <cell r="B14">
            <v>1</v>
          </cell>
          <cell r="I14" t="str">
            <v>1919/20</v>
          </cell>
          <cell r="J14">
            <v>51.647893199833128</v>
          </cell>
          <cell r="CE14">
            <v>168</v>
          </cell>
        </row>
        <row r="15">
          <cell r="A15" t="str">
            <v>1920/21</v>
          </cell>
          <cell r="B15">
            <v>1</v>
          </cell>
          <cell r="I15" t="str">
            <v>1920/21</v>
          </cell>
          <cell r="J15">
            <v>52.603162360200542</v>
          </cell>
          <cell r="CE15">
            <v>173</v>
          </cell>
        </row>
        <row r="16">
          <cell r="A16" t="str">
            <v>1921/22</v>
          </cell>
          <cell r="B16">
            <v>1</v>
          </cell>
          <cell r="I16" t="str">
            <v>1921/22</v>
          </cell>
          <cell r="J16">
            <v>46.377952755905511</v>
          </cell>
          <cell r="CE16">
            <v>215</v>
          </cell>
        </row>
        <row r="17">
          <cell r="A17" t="str">
            <v>1922/23</v>
          </cell>
          <cell r="B17">
            <v>0.83330000000000004</v>
          </cell>
          <cell r="I17" t="str">
            <v>1922/23</v>
          </cell>
          <cell r="J17">
            <v>48.336547733847638</v>
          </cell>
          <cell r="CE17">
            <v>197</v>
          </cell>
        </row>
        <row r="18">
          <cell r="A18" t="str">
            <v>1923/24</v>
          </cell>
          <cell r="B18">
            <v>1</v>
          </cell>
          <cell r="I18" t="str">
            <v>1923/24</v>
          </cell>
          <cell r="J18">
            <v>52.342956622660665</v>
          </cell>
          <cell r="CE18">
            <v>200</v>
          </cell>
        </row>
        <row r="19">
          <cell r="A19" t="str">
            <v>1924/25</v>
          </cell>
          <cell r="B19">
            <v>1</v>
          </cell>
          <cell r="I19" t="str">
            <v>1924/25</v>
          </cell>
          <cell r="J19">
            <v>41.807640378047815</v>
          </cell>
          <cell r="CE19">
            <v>214</v>
          </cell>
        </row>
        <row r="20">
          <cell r="A20" t="str">
            <v>1925/26</v>
          </cell>
          <cell r="B20">
            <v>1</v>
          </cell>
          <cell r="I20" t="str">
            <v>1925/26</v>
          </cell>
          <cell r="J20">
            <v>46.09817964786631</v>
          </cell>
          <cell r="CE20">
            <v>176</v>
          </cell>
        </row>
        <row r="21">
          <cell r="A21" t="str">
            <v>1926/27</v>
          </cell>
          <cell r="B21">
            <v>1</v>
          </cell>
          <cell r="I21" t="str">
            <v>1926/27</v>
          </cell>
          <cell r="J21">
            <v>43.444332324251597</v>
          </cell>
          <cell r="CE21">
            <v>214</v>
          </cell>
        </row>
        <row r="22">
          <cell r="A22" t="str">
            <v>1927/28</v>
          </cell>
          <cell r="B22">
            <v>1</v>
          </cell>
          <cell r="I22" t="str">
            <v>1927/28</v>
          </cell>
          <cell r="J22">
            <v>50.018694384206988</v>
          </cell>
          <cell r="CE22">
            <v>178</v>
          </cell>
        </row>
        <row r="23">
          <cell r="A23" t="str">
            <v>1928/29</v>
          </cell>
          <cell r="B23">
            <v>0.33329999999999999</v>
          </cell>
          <cell r="I23" t="str">
            <v>1928/29</v>
          </cell>
          <cell r="J23">
            <v>45.087123129202517</v>
          </cell>
          <cell r="CE23">
            <v>197</v>
          </cell>
        </row>
        <row r="24">
          <cell r="A24" t="str">
            <v>1929/30</v>
          </cell>
          <cell r="B24">
            <v>0.66659999999999997</v>
          </cell>
          <cell r="I24" t="str">
            <v>1929/30</v>
          </cell>
          <cell r="J24">
            <v>48.796480743691895</v>
          </cell>
          <cell r="CE24">
            <v>191</v>
          </cell>
        </row>
        <row r="25">
          <cell r="A25" t="str">
            <v>1930/31</v>
          </cell>
          <cell r="B25">
            <v>1</v>
          </cell>
          <cell r="I25" t="str">
            <v>1930/31</v>
          </cell>
          <cell r="J25">
            <v>45.429341547939934</v>
          </cell>
          <cell r="CE25">
            <v>179</v>
          </cell>
        </row>
        <row r="26">
          <cell r="A26" t="str">
            <v>1931/32</v>
          </cell>
          <cell r="B26">
            <v>0.83330000000000004</v>
          </cell>
          <cell r="I26" t="str">
            <v>1931/32</v>
          </cell>
          <cell r="J26">
            <v>49.05201750121536</v>
          </cell>
          <cell r="CE26">
            <v>186</v>
          </cell>
        </row>
        <row r="27">
          <cell r="A27" t="str">
            <v>1932/33</v>
          </cell>
          <cell r="B27">
            <v>0.66659999999999997</v>
          </cell>
          <cell r="I27" t="str">
            <v>1932/33</v>
          </cell>
          <cell r="J27">
            <v>42.345405661869371</v>
          </cell>
          <cell r="CE27">
            <v>193</v>
          </cell>
        </row>
        <row r="28">
          <cell r="A28" t="str">
            <v>1933/34</v>
          </cell>
          <cell r="B28">
            <v>0.83330000000000004</v>
          </cell>
          <cell r="I28" t="str">
            <v>1933/34</v>
          </cell>
          <cell r="J28">
            <v>44.774897680763985</v>
          </cell>
          <cell r="CE28">
            <v>191</v>
          </cell>
        </row>
        <row r="29">
          <cell r="A29" t="str">
            <v>1934/35</v>
          </cell>
          <cell r="B29">
            <v>0.66659999999999997</v>
          </cell>
          <cell r="I29" t="str">
            <v>1934/35</v>
          </cell>
          <cell r="J29">
            <v>44.652795616063017</v>
          </cell>
          <cell r="CE29">
            <v>160</v>
          </cell>
        </row>
        <row r="30">
          <cell r="A30" t="str">
            <v>1935/36</v>
          </cell>
          <cell r="B30">
            <v>0.66659999999999997</v>
          </cell>
          <cell r="I30" t="str">
            <v>1935/36</v>
          </cell>
          <cell r="J30">
            <v>43.254935892393611</v>
          </cell>
        </row>
        <row r="31">
          <cell r="A31" t="str">
            <v>1936/37</v>
          </cell>
          <cell r="B31">
            <v>0.5</v>
          </cell>
          <cell r="I31" t="str">
            <v>1936/37</v>
          </cell>
          <cell r="J31">
            <v>47.910884983040397</v>
          </cell>
          <cell r="CE31">
            <v>317</v>
          </cell>
        </row>
        <row r="32">
          <cell r="A32" t="str">
            <v>1937/38</v>
          </cell>
          <cell r="B32">
            <v>0.83330000000000004</v>
          </cell>
          <cell r="I32" t="str">
            <v>1937/38</v>
          </cell>
          <cell r="J32">
            <v>43.784111582777442</v>
          </cell>
          <cell r="CE32">
            <v>311</v>
          </cell>
        </row>
        <row r="33">
          <cell r="A33" t="str">
            <v>1938/39</v>
          </cell>
          <cell r="B33">
            <v>0.83330000000000004</v>
          </cell>
          <cell r="I33" t="str">
            <v>1938/39</v>
          </cell>
          <cell r="J33">
            <v>40.658344375479466</v>
          </cell>
          <cell r="CE33">
            <v>313</v>
          </cell>
        </row>
        <row r="34">
          <cell r="A34" t="str">
            <v>1939/40</v>
          </cell>
          <cell r="B34">
            <v>0.66659999999999997</v>
          </cell>
          <cell r="I34" t="str">
            <v>1939/40</v>
          </cell>
          <cell r="J34">
            <v>45.089436382045228</v>
          </cell>
          <cell r="CE34">
            <v>345</v>
          </cell>
        </row>
        <row r="35">
          <cell r="A35" t="str">
            <v>1945/46</v>
          </cell>
          <cell r="C35">
            <v>0.66600000000000004</v>
          </cell>
          <cell r="I35" t="str">
            <v>1945/46</v>
          </cell>
          <cell r="K35">
            <v>37.24</v>
          </cell>
          <cell r="CE35">
            <v>335</v>
          </cell>
        </row>
        <row r="36">
          <cell r="A36" t="str">
            <v>1946/47</v>
          </cell>
          <cell r="C36">
            <v>0.66600000000000004</v>
          </cell>
          <cell r="I36" t="str">
            <v>1946/47</v>
          </cell>
          <cell r="K36">
            <v>36.89</v>
          </cell>
          <cell r="CE36">
            <v>335</v>
          </cell>
        </row>
        <row r="37">
          <cell r="A37" t="str">
            <v>1947/48</v>
          </cell>
          <cell r="C37">
            <v>0.33300000000000002</v>
          </cell>
          <cell r="I37" t="str">
            <v>1947/48</v>
          </cell>
          <cell r="K37">
            <v>43.5</v>
          </cell>
          <cell r="CE37">
            <v>412</v>
          </cell>
        </row>
        <row r="38">
          <cell r="A38" t="str">
            <v>1948/49</v>
          </cell>
          <cell r="C38">
            <v>0.5</v>
          </cell>
          <cell r="I38" t="str">
            <v>1948/49</v>
          </cell>
          <cell r="K38">
            <v>44.07</v>
          </cell>
          <cell r="CE38">
            <v>452</v>
          </cell>
        </row>
        <row r="39">
          <cell r="A39" t="str">
            <v>1949/50</v>
          </cell>
          <cell r="C39">
            <v>0.66600000000000004</v>
          </cell>
          <cell r="I39" t="str">
            <v>1949/50</v>
          </cell>
          <cell r="K39">
            <v>41.98</v>
          </cell>
          <cell r="CE39">
            <v>471</v>
          </cell>
        </row>
        <row r="40">
          <cell r="A40" t="str">
            <v>1950/51</v>
          </cell>
          <cell r="CE40">
            <v>488</v>
          </cell>
        </row>
        <row r="41">
          <cell r="A41" t="str">
            <v>1951/52</v>
          </cell>
          <cell r="CE41">
            <v>470</v>
          </cell>
        </row>
        <row r="42">
          <cell r="A42" t="str">
            <v>1952/53</v>
          </cell>
          <cell r="CE42">
            <v>474</v>
          </cell>
        </row>
        <row r="43">
          <cell r="A43" t="str">
            <v>1950/51</v>
          </cell>
          <cell r="C43">
            <v>0.8</v>
          </cell>
          <cell r="I43" t="str">
            <v>1950/51</v>
          </cell>
          <cell r="K43">
            <v>39.4</v>
          </cell>
        </row>
        <row r="44">
          <cell r="A44" t="str">
            <v>1951/52</v>
          </cell>
          <cell r="C44">
            <v>0.8</v>
          </cell>
          <cell r="I44" t="str">
            <v>1951/52</v>
          </cell>
          <cell r="K44">
            <v>41.54</v>
          </cell>
        </row>
        <row r="45">
          <cell r="A45" t="str">
            <v>1952/53</v>
          </cell>
          <cell r="C45">
            <v>0.7</v>
          </cell>
          <cell r="I45" t="str">
            <v>1952/53</v>
          </cell>
          <cell r="K45">
            <v>42.41</v>
          </cell>
        </row>
        <row r="46">
          <cell r="A46" t="str">
            <v>1953/54</v>
          </cell>
          <cell r="C46">
            <v>0.8</v>
          </cell>
          <cell r="I46" t="str">
            <v>1953/54</v>
          </cell>
          <cell r="K46">
            <v>41.62</v>
          </cell>
        </row>
        <row r="47">
          <cell r="A47" t="str">
            <v>1954/55</v>
          </cell>
          <cell r="B47">
            <v>0.7</v>
          </cell>
          <cell r="I47" t="str">
            <v>1954/55</v>
          </cell>
          <cell r="J47">
            <v>44.72</v>
          </cell>
        </row>
        <row r="48">
          <cell r="A48" t="str">
            <v>1955/56</v>
          </cell>
          <cell r="B48">
            <v>0.9</v>
          </cell>
          <cell r="I48" t="str">
            <v>1955/56</v>
          </cell>
          <cell r="J48">
            <v>40.47</v>
          </cell>
        </row>
        <row r="49">
          <cell r="A49" t="str">
            <v>1956/57</v>
          </cell>
          <cell r="B49">
            <v>0.6</v>
          </cell>
          <cell r="I49" t="str">
            <v>1956/57</v>
          </cell>
          <cell r="J49">
            <v>37.46</v>
          </cell>
        </row>
        <row r="50">
          <cell r="A50" t="str">
            <v>1957/58</v>
          </cell>
          <cell r="B50">
            <v>0.66600000000000004</v>
          </cell>
          <cell r="I50" t="str">
            <v>1957/58</v>
          </cell>
          <cell r="J50">
            <v>37.549999999999997</v>
          </cell>
        </row>
        <row r="51">
          <cell r="A51" t="str">
            <v>1958/59</v>
          </cell>
          <cell r="B51">
            <v>0.66600000000000004</v>
          </cell>
          <cell r="I51" t="str">
            <v>1958/59</v>
          </cell>
          <cell r="J51">
            <v>36.39</v>
          </cell>
        </row>
        <row r="52">
          <cell r="A52" t="str">
            <v>1959/60</v>
          </cell>
          <cell r="B52">
            <v>0.66600000000000004</v>
          </cell>
          <cell r="I52" t="str">
            <v>1959/60</v>
          </cell>
          <cell r="J52">
            <v>39.78</v>
          </cell>
        </row>
        <row r="53">
          <cell r="A53" t="str">
            <v>1960/61</v>
          </cell>
          <cell r="B53">
            <v>0.73</v>
          </cell>
          <cell r="I53" t="str">
            <v>1960/61</v>
          </cell>
          <cell r="J53">
            <v>36.020000000000003</v>
          </cell>
        </row>
        <row r="54">
          <cell r="A54" t="str">
            <v>1961/62</v>
          </cell>
          <cell r="B54">
            <v>0.86599999999999999</v>
          </cell>
          <cell r="I54" t="str">
            <v>1961/62</v>
          </cell>
          <cell r="J54">
            <v>36.68</v>
          </cell>
        </row>
        <row r="55">
          <cell r="A55" t="str">
            <v>1962/63</v>
          </cell>
          <cell r="B55">
            <v>0.6</v>
          </cell>
          <cell r="I55" t="str">
            <v>1962/63</v>
          </cell>
          <cell r="J55">
            <v>37.53</v>
          </cell>
        </row>
        <row r="56">
          <cell r="A56" t="str">
            <v>1963/64</v>
          </cell>
          <cell r="B56">
            <v>0.66600000000000004</v>
          </cell>
          <cell r="I56" t="str">
            <v>1963/64</v>
          </cell>
          <cell r="J56">
            <v>36.33</v>
          </cell>
        </row>
        <row r="57">
          <cell r="A57" t="str">
            <v>1964/65</v>
          </cell>
          <cell r="B57">
            <v>0.6</v>
          </cell>
          <cell r="I57" t="str">
            <v>1964/65</v>
          </cell>
          <cell r="J57">
            <v>37.85</v>
          </cell>
        </row>
        <row r="58">
          <cell r="A58" t="str">
            <v>1965/66</v>
          </cell>
          <cell r="B58">
            <v>0.46600000000000003</v>
          </cell>
          <cell r="I58" t="str">
            <v>1965/66</v>
          </cell>
          <cell r="J58">
            <v>35.42</v>
          </cell>
        </row>
        <row r="59">
          <cell r="A59" t="str">
            <v>1966/67</v>
          </cell>
          <cell r="B59">
            <v>0.6</v>
          </cell>
          <cell r="I59" t="str">
            <v>1966/67</v>
          </cell>
          <cell r="J59">
            <v>37.15</v>
          </cell>
        </row>
        <row r="60">
          <cell r="A60" t="str">
            <v>1967/68</v>
          </cell>
          <cell r="B60">
            <v>0.66600000000000004</v>
          </cell>
          <cell r="I60" t="str">
            <v>1967/68</v>
          </cell>
          <cell r="J60">
            <v>37.659999999999997</v>
          </cell>
        </row>
        <row r="61">
          <cell r="A61" t="str">
            <v>1968/69</v>
          </cell>
          <cell r="B61">
            <v>0.53300000000000003</v>
          </cell>
          <cell r="I61" t="str">
            <v>1968/69</v>
          </cell>
          <cell r="J61">
            <v>38.01</v>
          </cell>
        </row>
        <row r="62">
          <cell r="A62" t="str">
            <v>1969/70</v>
          </cell>
          <cell r="B62">
            <v>0.2</v>
          </cell>
          <cell r="I62" t="str">
            <v>1969/70</v>
          </cell>
          <cell r="J62">
            <v>35.57</v>
          </cell>
        </row>
        <row r="63">
          <cell r="A63" t="str">
            <v>1970/71</v>
          </cell>
          <cell r="B63">
            <v>0.66600000000000004</v>
          </cell>
          <cell r="I63" t="str">
            <v>1970/71</v>
          </cell>
          <cell r="J63">
            <v>41.96</v>
          </cell>
        </row>
        <row r="64">
          <cell r="A64" t="str">
            <v>1971/72</v>
          </cell>
          <cell r="B64">
            <v>0.73</v>
          </cell>
          <cell r="I64" t="str">
            <v>1971/72</v>
          </cell>
          <cell r="J64">
            <v>39.15</v>
          </cell>
        </row>
        <row r="65">
          <cell r="A65" t="str">
            <v>1972/73</v>
          </cell>
          <cell r="B65">
            <v>0.73</v>
          </cell>
          <cell r="I65" t="str">
            <v>1972/73</v>
          </cell>
          <cell r="J65">
            <v>42.79</v>
          </cell>
        </row>
        <row r="66">
          <cell r="A66" t="str">
            <v>1973/74</v>
          </cell>
          <cell r="B66">
            <v>0.66600000000000004</v>
          </cell>
          <cell r="I66" t="str">
            <v>1973/74</v>
          </cell>
          <cell r="J66">
            <v>40.61</v>
          </cell>
        </row>
        <row r="67">
          <cell r="A67" t="str">
            <v>1974/75</v>
          </cell>
          <cell r="B67">
            <v>0.53300000000000003</v>
          </cell>
          <cell r="I67" t="str">
            <v>1974/75</v>
          </cell>
          <cell r="J67">
            <v>42.57</v>
          </cell>
        </row>
        <row r="68">
          <cell r="A68" t="str">
            <v>1975/76</v>
          </cell>
          <cell r="B68">
            <v>0.36299999999999999</v>
          </cell>
          <cell r="I68" t="str">
            <v>1975/76</v>
          </cell>
          <cell r="J68">
            <v>43.45</v>
          </cell>
        </row>
        <row r="69">
          <cell r="A69" t="str">
            <v>1976/77</v>
          </cell>
          <cell r="B69">
            <v>0.47599999999999998</v>
          </cell>
          <cell r="I69" t="str">
            <v>1976/77</v>
          </cell>
          <cell r="J69">
            <v>43.95</v>
          </cell>
        </row>
        <row r="70">
          <cell r="A70" t="str">
            <v>1977/78</v>
          </cell>
          <cell r="B70">
            <v>0.54500000000000004</v>
          </cell>
          <cell r="I70" t="str">
            <v>1977/78</v>
          </cell>
          <cell r="J70">
            <v>39.96</v>
          </cell>
        </row>
        <row r="71">
          <cell r="A71" t="str">
            <v>1978/79</v>
          </cell>
          <cell r="B71">
            <v>0.61899999999999999</v>
          </cell>
          <cell r="I71" t="str">
            <v>1978/79</v>
          </cell>
          <cell r="J71">
            <v>40.229999999999997</v>
          </cell>
        </row>
        <row r="72">
          <cell r="A72" t="str">
            <v>1979/80</v>
          </cell>
          <cell r="B72">
            <v>0.56999999999999995</v>
          </cell>
          <cell r="I72" t="str">
            <v>1979/80</v>
          </cell>
          <cell r="J72">
            <v>38.299999999999997</v>
          </cell>
        </row>
        <row r="73">
          <cell r="A73" t="str">
            <v>1980/81</v>
          </cell>
          <cell r="B73">
            <v>0.66600000000000004</v>
          </cell>
          <cell r="I73" t="str">
            <v>1980/81</v>
          </cell>
          <cell r="J73">
            <v>44.9</v>
          </cell>
        </row>
        <row r="74">
          <cell r="A74" t="str">
            <v>1981/82</v>
          </cell>
          <cell r="B74">
            <v>0.71399999999999997</v>
          </cell>
          <cell r="I74" t="str">
            <v>1981/82</v>
          </cell>
          <cell r="J74">
            <v>45.16</v>
          </cell>
        </row>
        <row r="75">
          <cell r="A75" t="str">
            <v>1982/83</v>
          </cell>
          <cell r="B75">
            <v>0.625</v>
          </cell>
          <cell r="I75" t="str">
            <v>1982/83</v>
          </cell>
          <cell r="J75">
            <v>45.57</v>
          </cell>
        </row>
        <row r="76">
          <cell r="A76" t="str">
            <v>1983/84</v>
          </cell>
          <cell r="B76">
            <v>0.54200000000000004</v>
          </cell>
          <cell r="I76" t="str">
            <v>1983/84</v>
          </cell>
          <cell r="J76">
            <v>46.31</v>
          </cell>
        </row>
        <row r="77">
          <cell r="A77" t="str">
            <v>1984/85</v>
          </cell>
          <cell r="B77">
            <v>0.41699999999999998</v>
          </cell>
          <cell r="I77" t="str">
            <v>1984/85</v>
          </cell>
          <cell r="J77">
            <v>45.69</v>
          </cell>
        </row>
        <row r="78">
          <cell r="A78" t="str">
            <v>1985/86</v>
          </cell>
          <cell r="B78">
            <v>0.625</v>
          </cell>
          <cell r="I78" t="str">
            <v>1985/86</v>
          </cell>
          <cell r="J78">
            <v>47.14</v>
          </cell>
        </row>
        <row r="79">
          <cell r="A79" t="str">
            <v>1986/87</v>
          </cell>
          <cell r="B79">
            <v>0.625</v>
          </cell>
          <cell r="I79" t="str">
            <v>1986/87</v>
          </cell>
          <cell r="J79">
            <v>48.77</v>
          </cell>
        </row>
        <row r="80">
          <cell r="A80" t="str">
            <v>1987/88</v>
          </cell>
          <cell r="B80">
            <v>0.58299999999999996</v>
          </cell>
          <cell r="I80" t="str">
            <v>1987/88</v>
          </cell>
          <cell r="J80">
            <v>47.928487575816867</v>
          </cell>
        </row>
        <row r="81">
          <cell r="A81" t="str">
            <v>1988/89</v>
          </cell>
          <cell r="B81">
            <v>0.58299999999999996</v>
          </cell>
          <cell r="I81" t="str">
            <v>1988/89</v>
          </cell>
          <cell r="J81">
            <v>51.215341959334566</v>
          </cell>
        </row>
        <row r="82">
          <cell r="A82" t="str">
            <v>1989/90</v>
          </cell>
          <cell r="B82">
            <v>0.5</v>
          </cell>
          <cell r="I82" t="str">
            <v>1989/90</v>
          </cell>
          <cell r="J82">
            <v>46.451660571133033</v>
          </cell>
        </row>
        <row r="83">
          <cell r="A83" t="str">
            <v>1990/91</v>
          </cell>
          <cell r="B83">
            <v>0.53300000000000003</v>
          </cell>
          <cell r="I83" t="str">
            <v>1990/91</v>
          </cell>
          <cell r="J83">
            <v>48.334323097258675</v>
          </cell>
        </row>
        <row r="84">
          <cell r="A84" t="str">
            <v>1991/92</v>
          </cell>
          <cell r="C84">
            <v>0.5</v>
          </cell>
          <cell r="I84" t="str">
            <v>1991/92</v>
          </cell>
          <cell r="K84">
            <v>48.128536473466887</v>
          </cell>
        </row>
        <row r="85">
          <cell r="A85" t="str">
            <v>1992/93</v>
          </cell>
          <cell r="C85">
            <v>0.36</v>
          </cell>
          <cell r="I85" t="str">
            <v>1992/93</v>
          </cell>
          <cell r="K85">
            <v>39.672176056981094</v>
          </cell>
        </row>
        <row r="86">
          <cell r="A86" t="str">
            <v>1993/94</v>
          </cell>
          <cell r="C86">
            <v>0.72199999999999998</v>
          </cell>
          <cell r="I86" t="str">
            <v>1993/94</v>
          </cell>
          <cell r="K86">
            <v>40.286310094121625</v>
          </cell>
        </row>
        <row r="87">
          <cell r="A87" t="str">
            <v>1994/95</v>
          </cell>
          <cell r="C87">
            <v>0.77200000000000002</v>
          </cell>
          <cell r="I87" t="str">
            <v>1994/95</v>
          </cell>
          <cell r="K87">
            <v>45.690978886756234</v>
          </cell>
        </row>
        <row r="88">
          <cell r="A88" t="str">
            <v>1995/96</v>
          </cell>
          <cell r="C88">
            <v>0.8125</v>
          </cell>
          <cell r="I88" t="str">
            <v>1995/96</v>
          </cell>
          <cell r="K88">
            <v>46.309731533351702</v>
          </cell>
        </row>
        <row r="89">
          <cell r="A89" t="str">
            <v>1996/97</v>
          </cell>
          <cell r="C89">
            <v>0.84</v>
          </cell>
          <cell r="I89" t="str">
            <v>1996/97</v>
          </cell>
          <cell r="K89">
            <v>47.064833529529352</v>
          </cell>
        </row>
        <row r="90">
          <cell r="A90" t="str">
            <v>1997/98</v>
          </cell>
          <cell r="C90">
            <v>0.9375</v>
          </cell>
          <cell r="I90" t="str">
            <v>1997/98</v>
          </cell>
          <cell r="K90">
            <v>48.238942627187477</v>
          </cell>
        </row>
        <row r="91">
          <cell r="A91" t="str">
            <v>1998/99</v>
          </cell>
          <cell r="C91">
            <v>0.625</v>
          </cell>
          <cell r="I91" t="str">
            <v>1998/99</v>
          </cell>
          <cell r="K91">
            <v>47.273151025481667</v>
          </cell>
        </row>
        <row r="92">
          <cell r="A92" t="str">
            <v>1999/00</v>
          </cell>
          <cell r="C92">
            <v>0.8125</v>
          </cell>
          <cell r="I92" t="str">
            <v>1999/00</v>
          </cell>
          <cell r="K92">
            <v>46.326049363307654</v>
          </cell>
        </row>
        <row r="93">
          <cell r="A93" t="str">
            <v>2000/01</v>
          </cell>
          <cell r="C93">
            <v>0.56659999999999999</v>
          </cell>
          <cell r="I93" t="str">
            <v>2000/01</v>
          </cell>
          <cell r="K93">
            <v>47.477629817515677</v>
          </cell>
        </row>
        <row r="94">
          <cell r="A94" t="str">
            <v>2001/02</v>
          </cell>
          <cell r="C94">
            <v>0.76659999999999995</v>
          </cell>
          <cell r="I94" t="str">
            <v>2001/02</v>
          </cell>
          <cell r="K94">
            <v>46.1153302062393</v>
          </cell>
        </row>
        <row r="95">
          <cell r="A95" t="str">
            <v>2002/03</v>
          </cell>
          <cell r="C95">
            <v>0.63300000000000001</v>
          </cell>
          <cell r="I95" t="str">
            <v>2002/03</v>
          </cell>
          <cell r="K95">
            <v>45.856780712320884</v>
          </cell>
        </row>
        <row r="96">
          <cell r="A96" t="str">
            <v>2003/04</v>
          </cell>
          <cell r="C96">
            <v>0.36</v>
          </cell>
          <cell r="I96" t="str">
            <v>2003/04</v>
          </cell>
          <cell r="K96">
            <v>47.917935266288815</v>
          </cell>
        </row>
        <row r="97">
          <cell r="A97" t="str">
            <v>2004/05</v>
          </cell>
          <cell r="C97">
            <v>0.76</v>
          </cell>
          <cell r="I97" t="str">
            <v>2004/05</v>
          </cell>
          <cell r="K97">
            <v>49.842675173057309</v>
          </cell>
        </row>
        <row r="98">
          <cell r="A98" t="str">
            <v>2005/06</v>
          </cell>
          <cell r="C98">
            <v>0.56000000000000005</v>
          </cell>
          <cell r="I98" t="str">
            <v>2005/06</v>
          </cell>
          <cell r="K98">
            <v>51.575285520500593</v>
          </cell>
        </row>
        <row r="99">
          <cell r="A99" t="str">
            <v>2006/07</v>
          </cell>
          <cell r="C99">
            <v>0.52</v>
          </cell>
          <cell r="I99" t="str">
            <v>2006/07</v>
          </cell>
          <cell r="K99">
            <v>53.060888532213923</v>
          </cell>
        </row>
        <row r="100">
          <cell r="A100" t="str">
            <v>2007/08</v>
          </cell>
          <cell r="C100">
            <v>0.52</v>
          </cell>
          <cell r="I100" t="str">
            <v>2007/08</v>
          </cell>
          <cell r="K100">
            <v>51.25</v>
          </cell>
        </row>
        <row r="101">
          <cell r="A101" t="str">
            <v>2008/09</v>
          </cell>
          <cell r="C101">
            <v>0.52</v>
          </cell>
          <cell r="I101" t="str">
            <v>2008/09</v>
          </cell>
          <cell r="K101">
            <v>53.46</v>
          </cell>
        </row>
        <row r="102">
          <cell r="A102" t="str">
            <v>2009/10</v>
          </cell>
          <cell r="C102">
            <v>0.73329999999999995</v>
          </cell>
          <cell r="I102" t="str">
            <v>2009/10</v>
          </cell>
          <cell r="K102">
            <v>56.3</v>
          </cell>
        </row>
        <row r="103">
          <cell r="A103" t="str">
            <v>2010/11</v>
          </cell>
          <cell r="C103">
            <v>0.58620000000000005</v>
          </cell>
          <cell r="I103" t="str">
            <v>2010/11</v>
          </cell>
          <cell r="K103">
            <v>53.13</v>
          </cell>
        </row>
        <row r="104">
          <cell r="A104" t="str">
            <v>2011/12</v>
          </cell>
          <cell r="C104">
            <v>0.58620000000000005</v>
          </cell>
          <cell r="I104" t="str">
            <v>2011/12</v>
          </cell>
          <cell r="K104">
            <v>54.455003878975951</v>
          </cell>
        </row>
        <row r="105">
          <cell r="A105" t="str">
            <v>2012/13</v>
          </cell>
          <cell r="C105">
            <v>0.76659999999999995</v>
          </cell>
          <cell r="I105" t="str">
            <v>2012/13</v>
          </cell>
          <cell r="K105">
            <v>58.480203440115851</v>
          </cell>
        </row>
        <row r="106">
          <cell r="A106" t="str">
            <v>2013/14</v>
          </cell>
          <cell r="C106">
            <v>0.5333</v>
          </cell>
          <cell r="I106" t="str">
            <v>2013/14</v>
          </cell>
          <cell r="K106">
            <v>55.893645786390266</v>
          </cell>
        </row>
        <row r="107">
          <cell r="A107" t="str">
            <v>2014/15</v>
          </cell>
          <cell r="C107">
            <v>0.83330000000000004</v>
          </cell>
          <cell r="I107" t="str">
            <v>2014/15</v>
          </cell>
          <cell r="K107">
            <v>55.718047253060057</v>
          </cell>
        </row>
        <row r="108">
          <cell r="A108" t="str">
            <v>2015/16</v>
          </cell>
          <cell r="C108">
            <v>0.7</v>
          </cell>
          <cell r="I108" t="str">
            <v>2015/16</v>
          </cell>
          <cell r="K108">
            <v>58.086323452938117</v>
          </cell>
        </row>
        <row r="109">
          <cell r="A109" t="str">
            <v>2016/17</v>
          </cell>
          <cell r="C109">
            <v>0.55169999999999997</v>
          </cell>
          <cell r="I109" t="str">
            <v>2016/17</v>
          </cell>
          <cell r="K109">
            <v>55.58867660298089</v>
          </cell>
        </row>
        <row r="110">
          <cell r="A110" t="str">
            <v>2017/18</v>
          </cell>
          <cell r="C110">
            <v>0.76659999999999995</v>
          </cell>
          <cell r="I110" t="str">
            <v>2017/18</v>
          </cell>
          <cell r="K110">
            <v>54.246491138203055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W147"/>
  <sheetViews>
    <sheetView tabSelected="1" topLeftCell="AV1" workbookViewId="0">
      <selection activeCell="BG142" sqref="BG142"/>
    </sheetView>
  </sheetViews>
  <sheetFormatPr defaultRowHeight="14"/>
  <cols>
    <col min="1" max="1" width="6.6640625" customWidth="1"/>
    <col min="4" max="4" width="2.33203125" customWidth="1"/>
    <col min="5" max="5" width="6.83203125" customWidth="1"/>
    <col min="6" max="6" width="7" customWidth="1"/>
    <col min="7" max="7" width="7.1640625" customWidth="1"/>
    <col min="8" max="8" width="2.25" customWidth="1"/>
    <col min="9" max="9" width="7.25" customWidth="1"/>
    <col min="10" max="10" width="7.33203125" customWidth="1"/>
    <col min="11" max="11" width="6.9140625" customWidth="1"/>
    <col min="12" max="12" width="2.75" customWidth="1"/>
    <col min="13" max="13" width="7.25" customWidth="1"/>
    <col min="14" max="14" width="7.1640625" customWidth="1"/>
    <col min="15" max="15" width="6.1640625" customWidth="1"/>
    <col min="16" max="16" width="2.4140625" customWidth="1"/>
    <col min="17" max="17" width="7.58203125" customWidth="1"/>
    <col min="18" max="18" width="6.9140625" customWidth="1"/>
    <col min="19" max="19" width="6.5" customWidth="1"/>
    <col min="20" max="20" width="2.33203125" customWidth="1"/>
    <col min="21" max="21" width="6.58203125" customWidth="1"/>
    <col min="22" max="22" width="7.4140625" customWidth="1"/>
    <col min="23" max="23" width="7.5" customWidth="1"/>
    <col min="24" max="24" width="2.1640625" customWidth="1"/>
    <col min="25" max="25" width="6.1640625" customWidth="1"/>
    <col min="26" max="26" width="8" customWidth="1"/>
    <col min="27" max="27" width="7.25" customWidth="1"/>
    <col min="28" max="28" width="3" customWidth="1"/>
    <col min="29" max="29" width="6.5" customWidth="1"/>
    <col min="30" max="30" width="6.4140625" customWidth="1"/>
    <col min="31" max="31" width="6" customWidth="1"/>
    <col min="32" max="32" width="2.58203125" customWidth="1"/>
    <col min="33" max="33" width="6.33203125" customWidth="1"/>
    <col min="34" max="34" width="7" customWidth="1"/>
    <col min="35" max="35" width="6.9140625" customWidth="1"/>
    <col min="36" max="36" width="6.75" customWidth="1"/>
    <col min="37" max="37" width="7" customWidth="1"/>
    <col min="38" max="38" width="2.9140625" customWidth="1"/>
    <col min="39" max="39" width="6.9140625" customWidth="1"/>
    <col min="40" max="40" width="6.6640625" customWidth="1"/>
    <col min="41" max="41" width="6.4140625" customWidth="1"/>
    <col min="43" max="43" width="6.75" customWidth="1"/>
    <col min="44" max="44" width="2.83203125" customWidth="1"/>
    <col min="45" max="45" width="7.4140625" customWidth="1"/>
    <col min="46" max="46" width="7.75" customWidth="1"/>
    <col min="47" max="47" width="7.33203125" customWidth="1"/>
    <col min="49" max="49" width="7.1640625" customWidth="1"/>
    <col min="50" max="50" width="11.33203125" customWidth="1"/>
    <col min="51" max="51" width="2.25" customWidth="1"/>
    <col min="52" max="52" width="5.83203125" customWidth="1"/>
    <col min="53" max="53" width="7.83203125" customWidth="1"/>
    <col min="54" max="54" width="7.58203125" customWidth="1"/>
    <col min="55" max="55" width="3" customWidth="1"/>
    <col min="57" max="57" width="6.75" customWidth="1"/>
    <col min="59" max="59" width="7.08203125" customWidth="1"/>
    <col min="60" max="60" width="6.58203125" customWidth="1"/>
    <col min="61" max="61" width="3.08203125" customWidth="1"/>
    <col min="62" max="62" width="7.08203125" customWidth="1"/>
    <col min="63" max="64" width="7.58203125" customWidth="1"/>
    <col min="65" max="65" width="6.33203125" customWidth="1"/>
    <col min="66" max="66" width="9.33203125" customWidth="1"/>
    <col min="67" max="67" width="7.58203125" customWidth="1"/>
    <col min="68" max="68" width="7.33203125" customWidth="1"/>
    <col min="69" max="69" width="2.6640625" customWidth="1"/>
    <col min="70" max="70" width="6.5" customWidth="1"/>
    <col min="71" max="71" width="7.08203125" customWidth="1"/>
    <col min="72" max="72" width="5.75" customWidth="1"/>
    <col min="73" max="73" width="4.83203125" customWidth="1"/>
    <col min="75" max="75" width="2.33203125" customWidth="1"/>
    <col min="77" max="77" width="6.9140625" customWidth="1"/>
    <col min="78" max="78" width="6.58203125" customWidth="1"/>
    <col min="79" max="79" width="4.1640625" customWidth="1"/>
    <col min="80" max="80" width="6.6640625" customWidth="1"/>
    <col min="81" max="81" width="2.75" customWidth="1"/>
    <col min="85" max="85" width="10" customWidth="1"/>
    <col min="88" max="88" width="4.9140625" customWidth="1"/>
    <col min="89" max="89" width="2.58203125" customWidth="1"/>
    <col min="90" max="90" width="7.33203125" customWidth="1"/>
    <col min="91" max="91" width="5.58203125" customWidth="1"/>
    <col min="92" max="92" width="7" customWidth="1"/>
    <col min="93" max="93" width="10.1640625" customWidth="1"/>
    <col min="95" max="95" width="7.1640625" customWidth="1"/>
    <col min="96" max="96" width="3.08203125" customWidth="1"/>
    <col min="98" max="98" width="6.1640625" customWidth="1"/>
    <col min="99" max="99" width="7.5" customWidth="1"/>
    <col min="100" max="100" width="10.33203125" customWidth="1"/>
    <col min="102" max="102" width="7.9140625" customWidth="1"/>
    <col min="103" max="103" width="3.33203125" customWidth="1"/>
    <col min="105" max="105" width="8.33203125" customWidth="1"/>
    <col min="107" max="107" width="2.83203125" customWidth="1"/>
    <col min="109" max="109" width="10.1640625" customWidth="1"/>
    <col min="110" max="110" width="10.5" customWidth="1"/>
    <col min="111" max="111" width="4.1640625" customWidth="1"/>
    <col min="112" max="112" width="0.4140625" customWidth="1"/>
    <col min="115" max="115" width="10.5" customWidth="1"/>
    <col min="117" max="117" width="3.58203125" customWidth="1"/>
  </cols>
  <sheetData>
    <row r="1" spans="1:127" ht="18">
      <c r="A1" s="153"/>
      <c r="B1" s="151">
        <v>1</v>
      </c>
      <c r="C1" s="152"/>
      <c r="D1" s="152"/>
      <c r="E1" s="152"/>
      <c r="F1" s="151">
        <v>2</v>
      </c>
      <c r="G1" s="152"/>
      <c r="H1" s="152"/>
      <c r="I1" s="152"/>
      <c r="J1" s="152">
        <v>3</v>
      </c>
      <c r="K1" s="152"/>
      <c r="L1" s="152"/>
      <c r="M1" s="152"/>
      <c r="N1" s="152">
        <v>4</v>
      </c>
      <c r="O1" s="152"/>
      <c r="P1" s="152"/>
      <c r="Q1" s="152"/>
      <c r="R1" s="152">
        <v>5</v>
      </c>
      <c r="S1" s="152"/>
      <c r="T1" s="152"/>
      <c r="U1" s="152"/>
      <c r="V1" s="152">
        <v>6</v>
      </c>
      <c r="W1" s="152"/>
      <c r="X1" s="152"/>
      <c r="Y1" s="152"/>
      <c r="Z1" s="152">
        <v>7</v>
      </c>
      <c r="AA1" s="152"/>
      <c r="AB1" s="152"/>
      <c r="AC1" s="152"/>
      <c r="AD1" s="152">
        <v>8</v>
      </c>
      <c r="AE1" s="152"/>
      <c r="AF1" s="152">
        <v>9</v>
      </c>
      <c r="AG1" s="92" t="s">
        <v>125</v>
      </c>
      <c r="AH1" s="93"/>
      <c r="AI1" s="93"/>
      <c r="AJ1" s="88" t="s">
        <v>123</v>
      </c>
      <c r="AK1" s="82"/>
      <c r="AL1" s="152"/>
      <c r="AM1" s="152"/>
      <c r="AN1" s="152"/>
      <c r="AO1" s="152">
        <v>10</v>
      </c>
      <c r="AP1" s="152"/>
      <c r="AQ1" s="152"/>
      <c r="AR1" s="152"/>
      <c r="AS1" s="152"/>
      <c r="AT1" s="152"/>
      <c r="AU1" s="152">
        <v>11</v>
      </c>
      <c r="AV1" s="152"/>
      <c r="AW1" s="152"/>
      <c r="AX1" s="152"/>
      <c r="AY1" s="152"/>
      <c r="AZ1" s="152"/>
      <c r="BA1" s="152">
        <v>12</v>
      </c>
      <c r="BB1" s="152"/>
      <c r="BC1" s="152"/>
      <c r="BD1" s="152"/>
      <c r="BE1" s="152"/>
      <c r="BF1" s="152">
        <v>13</v>
      </c>
      <c r="BG1" s="152"/>
      <c r="BH1" s="152"/>
      <c r="BI1" s="152"/>
      <c r="BJ1" s="152"/>
      <c r="BK1" s="152"/>
      <c r="BL1" s="152">
        <v>14</v>
      </c>
      <c r="BM1" s="152"/>
      <c r="BN1" s="152"/>
      <c r="BO1" s="152"/>
      <c r="BP1" s="152"/>
      <c r="BQ1" s="152"/>
      <c r="BR1" s="152"/>
      <c r="BS1" s="152"/>
      <c r="BT1" s="152">
        <v>15</v>
      </c>
      <c r="BU1" s="152"/>
      <c r="BV1" s="152"/>
      <c r="BW1" s="152"/>
      <c r="BX1" s="152"/>
      <c r="BY1" s="152"/>
      <c r="BZ1" s="152">
        <v>16</v>
      </c>
      <c r="CA1" s="154"/>
      <c r="CB1" s="154"/>
      <c r="CC1" s="154"/>
      <c r="CN1" s="206">
        <v>17</v>
      </c>
      <c r="CU1" s="206">
        <v>18</v>
      </c>
    </row>
    <row r="2" spans="1:127">
      <c r="A2" s="1" t="s">
        <v>1</v>
      </c>
      <c r="B2" s="3" t="s">
        <v>0</v>
      </c>
      <c r="E2" s="1" t="s">
        <v>1</v>
      </c>
      <c r="F2" s="3" t="s">
        <v>2</v>
      </c>
      <c r="G2" s="4"/>
      <c r="I2" s="1" t="s">
        <v>1</v>
      </c>
      <c r="J2" s="46" t="s">
        <v>113</v>
      </c>
      <c r="K2" s="4"/>
      <c r="M2" s="1" t="s">
        <v>1</v>
      </c>
      <c r="N2" s="51" t="s">
        <v>115</v>
      </c>
      <c r="Q2" s="1" t="s">
        <v>1</v>
      </c>
      <c r="R2" s="71" t="s">
        <v>117</v>
      </c>
      <c r="U2" s="1" t="s">
        <v>1</v>
      </c>
      <c r="V2" s="71" t="s">
        <v>119</v>
      </c>
      <c r="Y2" s="1" t="s">
        <v>1</v>
      </c>
      <c r="Z2" s="74" t="s">
        <v>121</v>
      </c>
      <c r="AC2" s="1" t="s">
        <v>1</v>
      </c>
      <c r="AD2" s="71" t="s">
        <v>130</v>
      </c>
      <c r="AE2" s="27"/>
      <c r="AG2" s="94" t="s">
        <v>126</v>
      </c>
      <c r="AH2" s="95"/>
      <c r="AI2" s="95"/>
      <c r="AJ2" s="89" t="s">
        <v>124</v>
      </c>
      <c r="AK2" s="84"/>
      <c r="AM2" s="102" t="s">
        <v>112</v>
      </c>
      <c r="AN2" s="96"/>
      <c r="AO2" s="96"/>
      <c r="AP2" s="88" t="s">
        <v>125</v>
      </c>
      <c r="AQ2" s="130"/>
      <c r="AS2" s="104"/>
      <c r="AT2" s="85" t="s">
        <v>112</v>
      </c>
      <c r="AU2" s="96"/>
      <c r="AV2" s="105" t="s">
        <v>128</v>
      </c>
      <c r="AW2" s="107"/>
      <c r="AX2" s="211"/>
      <c r="AZ2" s="104"/>
      <c r="BA2" s="81" t="s">
        <v>131</v>
      </c>
      <c r="BB2" s="100" t="s">
        <v>132</v>
      </c>
      <c r="BD2" s="104"/>
      <c r="BE2" s="85" t="s">
        <v>112</v>
      </c>
      <c r="BF2" s="96"/>
      <c r="BG2" s="81" t="s">
        <v>132</v>
      </c>
      <c r="BH2" s="82"/>
      <c r="BJ2" s="104"/>
      <c r="BK2" s="122" t="s">
        <v>135</v>
      </c>
      <c r="BL2" s="96"/>
      <c r="BM2" s="96"/>
      <c r="BN2" s="82"/>
      <c r="BR2" s="104"/>
      <c r="BS2" s="122" t="s">
        <v>148</v>
      </c>
      <c r="BT2" s="96"/>
      <c r="BU2" s="96"/>
      <c r="BV2" s="82"/>
      <c r="BY2" s="104"/>
      <c r="BZ2" s="122" t="s">
        <v>151</v>
      </c>
      <c r="CA2" s="96"/>
      <c r="CB2" s="82"/>
      <c r="CE2" s="92" t="s">
        <v>167</v>
      </c>
      <c r="CF2" s="88"/>
      <c r="CG2" s="97"/>
      <c r="CL2" s="104"/>
      <c r="CM2" s="88"/>
      <c r="CN2" s="194" t="s">
        <v>175</v>
      </c>
      <c r="CO2" s="194"/>
      <c r="CP2" s="194"/>
      <c r="CQ2" s="195"/>
      <c r="CR2" s="196"/>
      <c r="CS2" s="197"/>
      <c r="CT2" s="122"/>
      <c r="CU2" s="194" t="s">
        <v>172</v>
      </c>
      <c r="CV2" s="194"/>
      <c r="CW2" s="190"/>
      <c r="CX2" s="82"/>
      <c r="CY2" s="111"/>
      <c r="CZ2" s="104"/>
      <c r="DA2" s="122" t="s">
        <v>177</v>
      </c>
      <c r="DB2" s="208"/>
      <c r="DD2" s="104"/>
      <c r="DE2" s="122" t="s">
        <v>177</v>
      </c>
      <c r="DF2" s="82"/>
      <c r="DI2" s="215" t="s">
        <v>185</v>
      </c>
      <c r="DJ2" s="122"/>
      <c r="DK2" s="208"/>
    </row>
    <row r="3" spans="1:127">
      <c r="A3" s="4"/>
      <c r="B3" s="3" t="s">
        <v>3</v>
      </c>
      <c r="E3" s="1"/>
      <c r="F3" s="3" t="s">
        <v>4</v>
      </c>
      <c r="I3" s="1"/>
      <c r="J3" s="46" t="s">
        <v>114</v>
      </c>
      <c r="M3" s="1"/>
      <c r="N3" s="51" t="s">
        <v>116</v>
      </c>
      <c r="Q3" s="1"/>
      <c r="R3" s="71" t="s">
        <v>118</v>
      </c>
      <c r="U3" s="1"/>
      <c r="V3" s="71" t="s">
        <v>120</v>
      </c>
      <c r="Y3" s="1"/>
      <c r="Z3" s="74" t="s">
        <v>122</v>
      </c>
      <c r="AC3" s="1"/>
      <c r="AD3" s="71" t="s">
        <v>124</v>
      </c>
      <c r="AE3" s="27"/>
      <c r="AG3" s="62" t="s">
        <v>1</v>
      </c>
      <c r="AH3" s="62" t="s">
        <v>126</v>
      </c>
      <c r="AI3" s="186" t="s">
        <v>126</v>
      </c>
      <c r="AJ3" s="62" t="s">
        <v>124</v>
      </c>
      <c r="AK3" s="186" t="s">
        <v>124</v>
      </c>
      <c r="AM3" s="103" t="s">
        <v>127</v>
      </c>
      <c r="AN3" s="98"/>
      <c r="AO3" s="98"/>
      <c r="AP3" s="89" t="s">
        <v>126</v>
      </c>
      <c r="AQ3" s="185"/>
      <c r="AS3" s="86"/>
      <c r="AT3" s="87" t="s">
        <v>127</v>
      </c>
      <c r="AU3" s="98"/>
      <c r="AV3" s="106" t="s">
        <v>129</v>
      </c>
      <c r="AW3" s="108"/>
      <c r="AX3" s="211"/>
      <c r="AZ3" s="86"/>
      <c r="BA3" s="70"/>
      <c r="BB3" s="101" t="s">
        <v>133</v>
      </c>
      <c r="BD3" s="86"/>
      <c r="BE3" s="87" t="s">
        <v>127</v>
      </c>
      <c r="BF3" s="98"/>
      <c r="BG3" s="70" t="s">
        <v>133</v>
      </c>
      <c r="BH3" s="84"/>
      <c r="BJ3" s="86"/>
      <c r="BK3" s="98"/>
      <c r="BL3" s="98"/>
      <c r="BM3" s="98"/>
      <c r="BN3" s="84"/>
      <c r="BR3" s="86"/>
      <c r="BS3" s="98"/>
      <c r="BT3" s="98"/>
      <c r="BU3" s="98"/>
      <c r="BV3" s="84"/>
      <c r="BY3" s="86"/>
      <c r="BZ3" s="98"/>
      <c r="CA3" s="98"/>
      <c r="CB3" s="84"/>
      <c r="CC3" s="27"/>
      <c r="CE3" s="94" t="s">
        <v>168</v>
      </c>
      <c r="CF3" s="89"/>
      <c r="CG3" s="99"/>
      <c r="CL3" s="86"/>
      <c r="CM3" s="89"/>
      <c r="CN3" s="89"/>
      <c r="CO3" s="89"/>
      <c r="CP3" s="98"/>
      <c r="CQ3" s="84"/>
      <c r="CS3" s="86"/>
      <c r="CT3" s="89"/>
      <c r="CU3" s="89"/>
      <c r="CV3" s="89"/>
      <c r="CW3" s="98"/>
      <c r="CX3" s="84"/>
      <c r="CY3" s="199"/>
      <c r="CZ3" s="94"/>
      <c r="DA3" s="204" t="s">
        <v>171</v>
      </c>
      <c r="DB3" s="209"/>
      <c r="DD3" s="86"/>
      <c r="DE3" s="204" t="s">
        <v>171</v>
      </c>
      <c r="DF3" s="84"/>
      <c r="DI3" s="216" t="s">
        <v>188</v>
      </c>
      <c r="DJ3" s="217" t="s">
        <v>126</v>
      </c>
      <c r="DK3" s="218" t="s">
        <v>129</v>
      </c>
      <c r="DN3" s="110"/>
      <c r="DO3" s="219"/>
      <c r="DP3" s="110"/>
      <c r="DQ3" s="220"/>
      <c r="DR3" s="220"/>
      <c r="DS3" s="219"/>
      <c r="DT3" s="220"/>
      <c r="DU3" s="219"/>
      <c r="DV3" s="110"/>
      <c r="DW3" s="110"/>
    </row>
    <row r="4" spans="1:127">
      <c r="A4" s="5" t="s">
        <v>1</v>
      </c>
      <c r="B4" s="5" t="s">
        <v>5</v>
      </c>
      <c r="C4" s="6" t="s">
        <v>6</v>
      </c>
      <c r="D4" s="61"/>
      <c r="E4" s="5" t="s">
        <v>1</v>
      </c>
      <c r="F4" s="5" t="s">
        <v>5</v>
      </c>
      <c r="G4" s="6" t="s">
        <v>6</v>
      </c>
      <c r="H4" s="52"/>
      <c r="I4" s="5" t="s">
        <v>1</v>
      </c>
      <c r="J4" s="5" t="s">
        <v>5</v>
      </c>
      <c r="K4" s="6" t="s">
        <v>6</v>
      </c>
      <c r="L4" s="52"/>
      <c r="M4" s="5" t="s">
        <v>1</v>
      </c>
      <c r="N4" s="5" t="s">
        <v>5</v>
      </c>
      <c r="O4" s="6" t="s">
        <v>6</v>
      </c>
      <c r="P4" s="52"/>
      <c r="Q4" s="62" t="s">
        <v>1</v>
      </c>
      <c r="R4" s="5" t="s">
        <v>5</v>
      </c>
      <c r="S4" s="6" t="s">
        <v>6</v>
      </c>
      <c r="T4" s="52"/>
      <c r="U4" s="5" t="s">
        <v>1</v>
      </c>
      <c r="V4" s="5" t="s">
        <v>5</v>
      </c>
      <c r="W4" s="6" t="s">
        <v>6</v>
      </c>
      <c r="X4" s="52"/>
      <c r="Y4" s="5" t="s">
        <v>1</v>
      </c>
      <c r="Z4" s="5" t="s">
        <v>5</v>
      </c>
      <c r="AA4" s="6" t="s">
        <v>6</v>
      </c>
      <c r="AB4" s="52"/>
      <c r="AC4" s="5" t="s">
        <v>1</v>
      </c>
      <c r="AD4" s="5" t="s">
        <v>5</v>
      </c>
      <c r="AE4" s="6" t="s">
        <v>6</v>
      </c>
      <c r="AF4" s="52"/>
      <c r="AG4" s="187"/>
      <c r="AH4" s="188" t="s">
        <v>158</v>
      </c>
      <c r="AI4" s="188" t="s">
        <v>155</v>
      </c>
      <c r="AJ4" s="188" t="s">
        <v>158</v>
      </c>
      <c r="AK4" s="188" t="s">
        <v>155</v>
      </c>
      <c r="AL4" s="52"/>
      <c r="AM4" s="5" t="s">
        <v>1</v>
      </c>
      <c r="AN4" s="5" t="s">
        <v>5</v>
      </c>
      <c r="AO4" s="6" t="s">
        <v>6</v>
      </c>
      <c r="AP4" s="5" t="s">
        <v>5</v>
      </c>
      <c r="AQ4" s="6" t="s">
        <v>6</v>
      </c>
      <c r="AR4" s="52"/>
      <c r="AS4" s="5" t="s">
        <v>1</v>
      </c>
      <c r="AT4" s="5" t="s">
        <v>5</v>
      </c>
      <c r="AU4" s="6" t="s">
        <v>6</v>
      </c>
      <c r="AV4" s="5" t="s">
        <v>5</v>
      </c>
      <c r="AW4" s="6" t="s">
        <v>6</v>
      </c>
      <c r="AX4" s="6" t="s">
        <v>184</v>
      </c>
      <c r="AY4" s="52"/>
      <c r="AZ4" s="5" t="s">
        <v>1</v>
      </c>
      <c r="BA4" s="5" t="s">
        <v>5</v>
      </c>
      <c r="BB4" s="6" t="s">
        <v>6</v>
      </c>
      <c r="BC4" s="52"/>
      <c r="BD4" s="5" t="s">
        <v>1</v>
      </c>
      <c r="BE4" s="5" t="s">
        <v>5</v>
      </c>
      <c r="BF4" s="6" t="s">
        <v>6</v>
      </c>
      <c r="BG4" s="5" t="s">
        <v>5</v>
      </c>
      <c r="BH4" s="6" t="s">
        <v>6</v>
      </c>
      <c r="BI4" s="52"/>
      <c r="BJ4" s="124" t="s">
        <v>1</v>
      </c>
      <c r="BK4" s="125" t="s">
        <v>5</v>
      </c>
      <c r="BL4" s="126" t="s">
        <v>6</v>
      </c>
      <c r="BM4" s="62" t="s">
        <v>141</v>
      </c>
      <c r="BN4" s="62" t="s">
        <v>142</v>
      </c>
      <c r="BP4" s="133"/>
      <c r="BQ4" s="110"/>
      <c r="BR4" s="139" t="s">
        <v>1</v>
      </c>
      <c r="BS4" s="140" t="s">
        <v>143</v>
      </c>
      <c r="BT4" s="141" t="s">
        <v>144</v>
      </c>
      <c r="BU4" s="141" t="s">
        <v>145</v>
      </c>
      <c r="BV4" s="141" t="s">
        <v>146</v>
      </c>
      <c r="BW4" s="111"/>
      <c r="BY4" s="139" t="s">
        <v>1</v>
      </c>
      <c r="BZ4" s="140" t="s">
        <v>149</v>
      </c>
      <c r="CA4" s="141" t="s">
        <v>150</v>
      </c>
      <c r="CB4" s="150" t="s">
        <v>144</v>
      </c>
      <c r="CC4" s="117"/>
      <c r="CE4" s="166" t="s">
        <v>1</v>
      </c>
      <c r="CF4" s="175" t="s">
        <v>154</v>
      </c>
      <c r="CG4" s="176" t="s">
        <v>155</v>
      </c>
      <c r="CK4" s="112"/>
      <c r="CL4" s="193" t="s">
        <v>1</v>
      </c>
      <c r="CM4" s="193" t="s">
        <v>169</v>
      </c>
      <c r="CN4" s="193" t="s">
        <v>173</v>
      </c>
      <c r="CO4" s="207" t="s">
        <v>180</v>
      </c>
      <c r="CP4" s="193" t="s">
        <v>170</v>
      </c>
      <c r="CQ4" s="193" t="s">
        <v>176</v>
      </c>
      <c r="CR4" s="112"/>
      <c r="CS4" s="193" t="s">
        <v>1</v>
      </c>
      <c r="CT4" s="193" t="s">
        <v>169</v>
      </c>
      <c r="CU4" s="193" t="s">
        <v>173</v>
      </c>
      <c r="CV4" s="193" t="s">
        <v>174</v>
      </c>
      <c r="CW4" s="193" t="s">
        <v>170</v>
      </c>
      <c r="CX4" s="198" t="s">
        <v>176</v>
      </c>
      <c r="CY4" s="144"/>
      <c r="CZ4" s="193" t="s">
        <v>1</v>
      </c>
      <c r="DA4" s="203" t="s">
        <v>179</v>
      </c>
      <c r="DB4" s="202" t="s">
        <v>178</v>
      </c>
      <c r="DC4" s="112"/>
      <c r="DD4" s="193" t="s">
        <v>1</v>
      </c>
      <c r="DE4" s="203" t="s">
        <v>181</v>
      </c>
      <c r="DF4" s="202" t="s">
        <v>182</v>
      </c>
      <c r="DG4" s="112"/>
      <c r="DH4" s="112"/>
      <c r="DI4" s="188" t="s">
        <v>1</v>
      </c>
      <c r="DJ4" s="188" t="s">
        <v>186</v>
      </c>
      <c r="DK4" s="188" t="s">
        <v>187</v>
      </c>
      <c r="DN4" s="110"/>
      <c r="DO4" s="110"/>
      <c r="DP4" s="110"/>
      <c r="DQ4" s="135"/>
      <c r="DR4" s="221"/>
      <c r="DS4" s="110"/>
      <c r="DT4" s="221"/>
      <c r="DU4" s="110"/>
      <c r="DV4" s="221"/>
      <c r="DW4" s="110"/>
    </row>
    <row r="5" spans="1:127">
      <c r="A5" s="18" t="s">
        <v>7</v>
      </c>
      <c r="B5" s="19">
        <v>1</v>
      </c>
      <c r="D5" s="52"/>
      <c r="E5" s="18" t="s">
        <v>7</v>
      </c>
      <c r="F5" s="32">
        <v>863</v>
      </c>
      <c r="G5" s="73"/>
      <c r="H5" s="52"/>
      <c r="I5" s="18" t="s">
        <v>7</v>
      </c>
      <c r="J5" s="47">
        <v>54.63499420625724</v>
      </c>
      <c r="L5" s="52"/>
      <c r="M5" s="18" t="s">
        <v>7</v>
      </c>
      <c r="N5" s="47">
        <v>59.517241379310342</v>
      </c>
      <c r="P5" s="52"/>
      <c r="Q5" s="18" t="s">
        <v>7</v>
      </c>
      <c r="R5" s="63">
        <v>32.517241379310342</v>
      </c>
      <c r="T5" s="52"/>
      <c r="U5" s="18" t="s">
        <v>7</v>
      </c>
      <c r="V5" s="19">
        <v>0</v>
      </c>
      <c r="X5" s="52"/>
      <c r="Y5" s="18" t="s">
        <v>7</v>
      </c>
      <c r="Z5" s="19">
        <v>0.33333333333333331</v>
      </c>
      <c r="AB5" s="52"/>
      <c r="AC5" s="18" t="s">
        <v>7</v>
      </c>
      <c r="AD5" s="23">
        <v>0</v>
      </c>
      <c r="AF5" s="52"/>
      <c r="AG5" s="167" t="s">
        <v>7</v>
      </c>
      <c r="AH5" s="171">
        <v>0</v>
      </c>
      <c r="AI5" s="17"/>
      <c r="AJ5" s="177">
        <v>0</v>
      </c>
      <c r="AL5" s="52"/>
      <c r="AM5" s="18" t="s">
        <v>7</v>
      </c>
      <c r="AN5" s="19">
        <v>1</v>
      </c>
      <c r="AP5" s="19">
        <v>0</v>
      </c>
      <c r="AR5" s="52"/>
      <c r="AS5" s="18" t="s">
        <v>7</v>
      </c>
      <c r="AT5" s="19">
        <v>1</v>
      </c>
      <c r="AV5" s="19">
        <v>0.33333333333333331</v>
      </c>
      <c r="AX5" s="214">
        <f>AT5-AV5</f>
        <v>0.66666666666666674</v>
      </c>
      <c r="AY5" s="52"/>
      <c r="AZ5" s="18" t="s">
        <v>7</v>
      </c>
      <c r="BA5" s="19">
        <v>0</v>
      </c>
      <c r="BB5" s="79"/>
      <c r="BC5" s="52"/>
      <c r="BD5" s="18" t="s">
        <v>7</v>
      </c>
      <c r="BE5" s="19">
        <v>1</v>
      </c>
      <c r="BG5" s="19">
        <v>0</v>
      </c>
      <c r="BI5" s="52"/>
      <c r="BJ5" s="77" t="s">
        <v>24</v>
      </c>
      <c r="BL5" s="78">
        <f t="shared" ref="BL5:BL13" si="0">(BN5/BM5)*1</f>
        <v>0.20323014804845221</v>
      </c>
      <c r="BM5" s="138">
        <v>2229</v>
      </c>
      <c r="BN5" s="138">
        <v>453</v>
      </c>
      <c r="BP5" s="133"/>
      <c r="BQ5" s="144"/>
      <c r="BR5" s="18" t="s">
        <v>16</v>
      </c>
      <c r="BS5" s="19">
        <f t="shared" ref="BS5:BS27" si="1">(BU5/BT5)*1</f>
        <v>0.10679611650485436</v>
      </c>
      <c r="BT5" s="118">
        <v>103</v>
      </c>
      <c r="BU5" s="118">
        <v>11</v>
      </c>
      <c r="BV5" s="118">
        <v>92</v>
      </c>
      <c r="BW5" s="112"/>
      <c r="BY5" s="18" t="s">
        <v>16</v>
      </c>
      <c r="BZ5" s="109">
        <f t="shared" ref="BZ5:BZ43" si="2">(CA5/CB5)*1</f>
        <v>0.10679611650485436</v>
      </c>
      <c r="CA5" s="118">
        <f>CB5-[1]Sheet1!CE5</f>
        <v>11</v>
      </c>
      <c r="CB5" s="118">
        <v>103</v>
      </c>
      <c r="CC5" s="112"/>
      <c r="CE5" s="167" t="s">
        <v>7</v>
      </c>
      <c r="CF5" s="171"/>
      <c r="CK5" s="112"/>
      <c r="CL5" s="7" t="s">
        <v>84</v>
      </c>
      <c r="CM5" s="120">
        <v>106</v>
      </c>
      <c r="CN5" s="192">
        <v>7344</v>
      </c>
      <c r="CO5" s="192">
        <v>2657</v>
      </c>
      <c r="CP5" s="191">
        <f>CN5/CM5</f>
        <v>69.283018867924525</v>
      </c>
      <c r="CQ5" s="191">
        <f t="shared" ref="CQ5:CQ10" si="3">CO5/CM5</f>
        <v>25.066037735849058</v>
      </c>
      <c r="CR5" s="112"/>
      <c r="CS5" s="7" t="s">
        <v>84</v>
      </c>
      <c r="CT5" s="120">
        <v>482</v>
      </c>
      <c r="CU5" s="192">
        <v>25485</v>
      </c>
      <c r="CV5" s="192">
        <v>9443</v>
      </c>
      <c r="CW5" s="191">
        <f>CU5/CT5</f>
        <v>52.873443983402488</v>
      </c>
      <c r="CX5" s="191">
        <f t="shared" ref="CX5:CX10" si="4">CV5/CT5</f>
        <v>19.591286307053942</v>
      </c>
      <c r="CY5" s="200"/>
      <c r="CZ5" s="7" t="s">
        <v>84</v>
      </c>
      <c r="DA5" s="205">
        <f t="shared" ref="DA5:DA30" si="5">CM5/DB5*1</f>
        <v>0.18027210884353742</v>
      </c>
      <c r="DB5" s="120">
        <f t="shared" ref="DB5:DB30" si="6">CM5+CT5</f>
        <v>588</v>
      </c>
      <c r="DC5" s="112"/>
      <c r="DD5" s="7" t="s">
        <v>84</v>
      </c>
      <c r="DE5" s="191">
        <v>69.283018867924525</v>
      </c>
      <c r="DF5" s="191">
        <v>52.873443983402488</v>
      </c>
      <c r="DG5" s="112"/>
      <c r="DH5" s="112"/>
      <c r="DI5" s="18" t="s">
        <v>7</v>
      </c>
      <c r="DJ5" s="205">
        <v>1</v>
      </c>
      <c r="DK5" s="214">
        <v>0.66666666666666674</v>
      </c>
      <c r="DN5" s="219"/>
      <c r="DO5" s="222"/>
      <c r="DP5" s="110"/>
      <c r="DQ5" s="135"/>
      <c r="DR5" s="221"/>
      <c r="DS5" s="110"/>
      <c r="DT5" s="221"/>
      <c r="DU5" s="110"/>
      <c r="DV5" s="221"/>
      <c r="DW5" s="110"/>
    </row>
    <row r="6" spans="1:127">
      <c r="A6" s="18" t="s">
        <v>8</v>
      </c>
      <c r="B6" s="19">
        <v>0.5</v>
      </c>
      <c r="D6" s="52"/>
      <c r="E6" s="18" t="s">
        <v>8</v>
      </c>
      <c r="F6" s="32">
        <v>4066</v>
      </c>
      <c r="G6" s="73"/>
      <c r="H6" s="52"/>
      <c r="I6" s="18" t="s">
        <v>8</v>
      </c>
      <c r="J6" s="47">
        <v>36.473192326610921</v>
      </c>
      <c r="L6" s="52"/>
      <c r="M6" s="18" t="s">
        <v>8</v>
      </c>
      <c r="N6" s="47">
        <v>54.213333333333331</v>
      </c>
      <c r="P6" s="52"/>
      <c r="Q6" s="18" t="s">
        <v>8</v>
      </c>
      <c r="R6" s="63">
        <v>19.773333333333333</v>
      </c>
      <c r="T6" s="52"/>
      <c r="U6" s="18" t="s">
        <v>8</v>
      </c>
      <c r="V6" s="19">
        <v>0.25</v>
      </c>
      <c r="X6" s="52"/>
      <c r="Y6" s="18" t="s">
        <v>8</v>
      </c>
      <c r="Z6" s="19">
        <v>0</v>
      </c>
      <c r="AB6" s="52"/>
      <c r="AC6" s="18" t="s">
        <v>8</v>
      </c>
      <c r="AD6" s="23">
        <v>0.25</v>
      </c>
      <c r="AF6" s="52"/>
      <c r="AG6" s="18" t="s">
        <v>8</v>
      </c>
      <c r="AH6" s="19">
        <v>0.25</v>
      </c>
      <c r="AI6" s="17"/>
      <c r="AJ6" s="23">
        <v>0.25</v>
      </c>
      <c r="AL6" s="52"/>
      <c r="AM6" s="18" t="s">
        <v>8</v>
      </c>
      <c r="AN6" s="19">
        <v>0.5</v>
      </c>
      <c r="AP6" s="19">
        <v>0.25</v>
      </c>
      <c r="AR6" s="52"/>
      <c r="AS6" s="18" t="s">
        <v>8</v>
      </c>
      <c r="AT6" s="19">
        <v>0.5</v>
      </c>
      <c r="AV6" s="19">
        <v>0</v>
      </c>
      <c r="AX6" s="214">
        <f t="shared" ref="AX6:AX21" si="7">AT6-AV6</f>
        <v>0.5</v>
      </c>
      <c r="AY6" s="52"/>
      <c r="AZ6" s="18" t="s">
        <v>8</v>
      </c>
      <c r="BA6" s="19">
        <v>0</v>
      </c>
      <c r="BB6" s="79"/>
      <c r="BC6" s="52"/>
      <c r="BD6" s="18" t="s">
        <v>8</v>
      </c>
      <c r="BE6" s="19">
        <v>0.5</v>
      </c>
      <c r="BG6" s="19">
        <v>0</v>
      </c>
      <c r="BI6" s="52"/>
      <c r="BJ6" s="9" t="s">
        <v>25</v>
      </c>
      <c r="BL6" s="29">
        <f t="shared" si="0"/>
        <v>0.22472885032537962</v>
      </c>
      <c r="BM6" s="36">
        <v>2305</v>
      </c>
      <c r="BN6" s="36">
        <v>518</v>
      </c>
      <c r="BP6" s="133"/>
      <c r="BQ6" s="144"/>
      <c r="BR6" s="18" t="s">
        <v>17</v>
      </c>
      <c r="BS6" s="19">
        <f t="shared" si="1"/>
        <v>8.3333333333333329E-2</v>
      </c>
      <c r="BT6" s="118">
        <v>108</v>
      </c>
      <c r="BU6" s="118">
        <v>9</v>
      </c>
      <c r="BV6" s="118">
        <v>108</v>
      </c>
      <c r="BW6" s="112"/>
      <c r="BY6" s="18" t="s">
        <v>17</v>
      </c>
      <c r="BZ6" s="109">
        <f t="shared" si="2"/>
        <v>0</v>
      </c>
      <c r="CA6" s="118">
        <f>CB6-[1]Sheet1!CE6</f>
        <v>0</v>
      </c>
      <c r="CB6" s="118">
        <v>108</v>
      </c>
      <c r="CC6" s="112"/>
      <c r="CE6" s="18" t="s">
        <v>8</v>
      </c>
      <c r="CF6" s="19"/>
      <c r="CK6" s="112"/>
      <c r="CL6" s="7" t="s">
        <v>85</v>
      </c>
      <c r="CM6" s="120">
        <v>150</v>
      </c>
      <c r="CN6" s="192">
        <v>10587</v>
      </c>
      <c r="CO6" s="192">
        <v>3642</v>
      </c>
      <c r="CP6" s="191">
        <f t="shared" ref="CP6:CP31" si="8">CN6/CM6</f>
        <v>70.58</v>
      </c>
      <c r="CQ6" s="191">
        <f t="shared" si="3"/>
        <v>24.28</v>
      </c>
      <c r="CR6" s="112"/>
      <c r="CS6" s="7" t="s">
        <v>85</v>
      </c>
      <c r="CT6" s="120">
        <v>255</v>
      </c>
      <c r="CU6" s="192">
        <v>12261</v>
      </c>
      <c r="CV6" s="192">
        <v>5058</v>
      </c>
      <c r="CW6" s="191">
        <f t="shared" ref="CW6:CW30" si="9">CU6/CT6</f>
        <v>48.082352941176474</v>
      </c>
      <c r="CX6" s="191">
        <f t="shared" si="4"/>
        <v>19.835294117647059</v>
      </c>
      <c r="CY6" s="200"/>
      <c r="CZ6" s="7" t="s">
        <v>85</v>
      </c>
      <c r="DA6" s="205">
        <f t="shared" si="5"/>
        <v>0.37037037037037035</v>
      </c>
      <c r="DB6" s="120">
        <f t="shared" si="6"/>
        <v>405</v>
      </c>
      <c r="DC6" s="112"/>
      <c r="DD6" s="7" t="s">
        <v>85</v>
      </c>
      <c r="DE6" s="191">
        <v>70.58</v>
      </c>
      <c r="DF6" s="191">
        <v>48.082352941176474</v>
      </c>
      <c r="DG6" s="112"/>
      <c r="DH6" s="112"/>
      <c r="DI6" s="18" t="s">
        <v>8</v>
      </c>
      <c r="DJ6" s="205">
        <v>0.25</v>
      </c>
      <c r="DK6" s="214">
        <v>0.5</v>
      </c>
      <c r="DN6" s="219"/>
      <c r="DO6" s="222"/>
      <c r="DP6" s="110"/>
      <c r="DQ6" s="135"/>
      <c r="DR6" s="221"/>
      <c r="DS6" s="110"/>
      <c r="DT6" s="221"/>
      <c r="DU6" s="110"/>
      <c r="DV6" s="221"/>
      <c r="DW6" s="110"/>
    </row>
    <row r="7" spans="1:127">
      <c r="A7" s="18" t="s">
        <v>9</v>
      </c>
      <c r="B7" s="19">
        <v>1</v>
      </c>
      <c r="D7" s="52"/>
      <c r="E7" s="18" t="s">
        <v>9</v>
      </c>
      <c r="F7" s="32">
        <v>1598</v>
      </c>
      <c r="G7" s="73"/>
      <c r="H7" s="52"/>
      <c r="I7" s="18" t="s">
        <v>9</v>
      </c>
      <c r="J7" s="47">
        <v>46.954526491447645</v>
      </c>
      <c r="L7" s="52"/>
      <c r="M7" s="18" t="s">
        <v>9</v>
      </c>
      <c r="N7" s="47">
        <v>51.548387096774192</v>
      </c>
      <c r="P7" s="52"/>
      <c r="Q7" s="18" t="s">
        <v>9</v>
      </c>
      <c r="R7" s="63">
        <v>24.204301075268816</v>
      </c>
      <c r="T7" s="52"/>
      <c r="U7" s="18" t="s">
        <v>9</v>
      </c>
      <c r="V7" s="19">
        <v>0</v>
      </c>
      <c r="X7" s="52"/>
      <c r="Y7" s="18" t="s">
        <v>9</v>
      </c>
      <c r="Z7" s="19">
        <v>0.1</v>
      </c>
      <c r="AB7" s="52"/>
      <c r="AC7" s="18" t="s">
        <v>9</v>
      </c>
      <c r="AD7" s="23">
        <v>0</v>
      </c>
      <c r="AF7" s="52"/>
      <c r="AG7" s="18" t="s">
        <v>9</v>
      </c>
      <c r="AH7" s="19">
        <v>0</v>
      </c>
      <c r="AI7" s="17"/>
      <c r="AJ7" s="23">
        <v>0</v>
      </c>
      <c r="AL7" s="52"/>
      <c r="AM7" s="18" t="s">
        <v>9</v>
      </c>
      <c r="AN7" s="19">
        <v>1</v>
      </c>
      <c r="AP7" s="19">
        <v>0</v>
      </c>
      <c r="AR7" s="52"/>
      <c r="AS7" s="18" t="s">
        <v>9</v>
      </c>
      <c r="AT7" s="19">
        <v>1</v>
      </c>
      <c r="AV7" s="19">
        <v>0.1</v>
      </c>
      <c r="AX7" s="214">
        <f t="shared" si="7"/>
        <v>0.9</v>
      </c>
      <c r="AY7" s="52"/>
      <c r="AZ7" s="18" t="s">
        <v>9</v>
      </c>
      <c r="BA7" s="19">
        <v>0</v>
      </c>
      <c r="BB7" s="79"/>
      <c r="BC7" s="52"/>
      <c r="BD7" s="18" t="s">
        <v>9</v>
      </c>
      <c r="BE7" s="19">
        <v>1</v>
      </c>
      <c r="BG7" s="19">
        <v>0</v>
      </c>
      <c r="BI7" s="52"/>
      <c r="BJ7" s="9" t="s">
        <v>26</v>
      </c>
      <c r="BL7" s="29">
        <f t="shared" si="0"/>
        <v>0.23157370517928286</v>
      </c>
      <c r="BM7" s="36">
        <v>2008</v>
      </c>
      <c r="BN7" s="36">
        <v>465</v>
      </c>
      <c r="BP7" s="134"/>
      <c r="BQ7" s="144"/>
      <c r="BR7" s="18" t="s">
        <v>18</v>
      </c>
      <c r="BS7" s="19">
        <f t="shared" si="1"/>
        <v>0.11055276381909548</v>
      </c>
      <c r="BT7" s="118">
        <v>199</v>
      </c>
      <c r="BU7" s="118">
        <v>22</v>
      </c>
      <c r="BV7" s="118">
        <v>192</v>
      </c>
      <c r="BW7" s="112"/>
      <c r="BY7" s="18" t="s">
        <v>18</v>
      </c>
      <c r="BZ7" s="109">
        <f t="shared" si="2"/>
        <v>3.5175879396984924E-2</v>
      </c>
      <c r="CA7" s="118">
        <f>CB7-[1]Sheet1!CE7</f>
        <v>7</v>
      </c>
      <c r="CB7" s="118">
        <v>199</v>
      </c>
      <c r="CC7" s="112"/>
      <c r="CE7" s="18" t="s">
        <v>9</v>
      </c>
      <c r="CF7" s="19"/>
      <c r="CK7" s="112"/>
      <c r="CL7" s="7" t="s">
        <v>86</v>
      </c>
      <c r="CM7" s="120">
        <v>101</v>
      </c>
      <c r="CN7" s="192">
        <v>8045</v>
      </c>
      <c r="CO7" s="192">
        <v>3111</v>
      </c>
      <c r="CP7" s="191">
        <f t="shared" si="8"/>
        <v>79.653465346534659</v>
      </c>
      <c r="CQ7" s="191">
        <f t="shared" si="3"/>
        <v>30.801980198019802</v>
      </c>
      <c r="CR7" s="112"/>
      <c r="CS7" s="7" t="s">
        <v>86</v>
      </c>
      <c r="CT7" s="120">
        <v>382</v>
      </c>
      <c r="CU7" s="192">
        <v>19235</v>
      </c>
      <c r="CV7" s="192">
        <v>8911</v>
      </c>
      <c r="CW7" s="191">
        <f t="shared" si="9"/>
        <v>50.353403141361255</v>
      </c>
      <c r="CX7" s="191">
        <f t="shared" si="4"/>
        <v>23.327225130890053</v>
      </c>
      <c r="CY7" s="200"/>
      <c r="CZ7" s="7" t="s">
        <v>86</v>
      </c>
      <c r="DA7" s="205">
        <f t="shared" si="5"/>
        <v>0.20910973084886128</v>
      </c>
      <c r="DB7" s="120">
        <f t="shared" si="6"/>
        <v>483</v>
      </c>
      <c r="DC7" s="112"/>
      <c r="DD7" s="7" t="s">
        <v>86</v>
      </c>
      <c r="DE7" s="191">
        <v>79.653465346534659</v>
      </c>
      <c r="DF7" s="191">
        <v>50.353403141361255</v>
      </c>
      <c r="DG7" s="112"/>
      <c r="DH7" s="112"/>
      <c r="DI7" s="18" t="s">
        <v>9</v>
      </c>
      <c r="DJ7" s="205">
        <v>1</v>
      </c>
      <c r="DK7" s="214">
        <v>0.9</v>
      </c>
      <c r="DN7" s="219"/>
      <c r="DO7" s="222"/>
      <c r="DP7" s="110"/>
      <c r="DQ7" s="135"/>
      <c r="DR7" s="221"/>
      <c r="DS7" s="110"/>
      <c r="DT7" s="221"/>
      <c r="DU7" s="110"/>
      <c r="DV7" s="221"/>
      <c r="DW7" s="110"/>
    </row>
    <row r="8" spans="1:127">
      <c r="A8" s="18" t="s">
        <v>10</v>
      </c>
      <c r="B8" s="19">
        <v>1</v>
      </c>
      <c r="D8" s="52"/>
      <c r="E8" s="18" t="s">
        <v>10</v>
      </c>
      <c r="F8" s="32">
        <v>2039.5</v>
      </c>
      <c r="G8" s="73"/>
      <c r="H8" s="52"/>
      <c r="I8" s="18" t="s">
        <v>10</v>
      </c>
      <c r="J8" s="47">
        <v>44.447168423633244</v>
      </c>
      <c r="L8" s="52"/>
      <c r="M8" s="18" t="s">
        <v>10</v>
      </c>
      <c r="N8" s="47">
        <v>58.271428571428572</v>
      </c>
      <c r="P8" s="52"/>
      <c r="Q8" s="18" t="s">
        <v>10</v>
      </c>
      <c r="R8" s="63">
        <v>25.9</v>
      </c>
      <c r="T8" s="52"/>
      <c r="U8" s="18" t="s">
        <v>10</v>
      </c>
      <c r="V8" s="19">
        <v>0.125</v>
      </c>
      <c r="X8" s="52"/>
      <c r="Y8" s="18" t="s">
        <v>10</v>
      </c>
      <c r="Z8" s="19">
        <v>0</v>
      </c>
      <c r="AB8" s="52"/>
      <c r="AC8" s="18" t="s">
        <v>10</v>
      </c>
      <c r="AD8" s="23">
        <v>0</v>
      </c>
      <c r="AF8" s="52"/>
      <c r="AG8" s="18" t="s">
        <v>10</v>
      </c>
      <c r="AH8" s="19">
        <v>0.125</v>
      </c>
      <c r="AI8" s="17"/>
      <c r="AJ8" s="23">
        <v>0</v>
      </c>
      <c r="AL8" s="52"/>
      <c r="AM8" s="18" t="s">
        <v>10</v>
      </c>
      <c r="AN8" s="19">
        <v>1</v>
      </c>
      <c r="AP8" s="19">
        <v>0.125</v>
      </c>
      <c r="AR8" s="52"/>
      <c r="AS8" s="18" t="s">
        <v>10</v>
      </c>
      <c r="AT8" s="19">
        <v>1</v>
      </c>
      <c r="AV8" s="19">
        <v>0</v>
      </c>
      <c r="AX8" s="214">
        <f t="shared" si="7"/>
        <v>1</v>
      </c>
      <c r="AY8" s="52"/>
      <c r="AZ8" s="18" t="s">
        <v>10</v>
      </c>
      <c r="BA8" s="19">
        <v>0</v>
      </c>
      <c r="BB8" s="79"/>
      <c r="BC8" s="52"/>
      <c r="BD8" s="18" t="s">
        <v>10</v>
      </c>
      <c r="BE8" s="19">
        <v>1</v>
      </c>
      <c r="BG8" s="19">
        <v>0</v>
      </c>
      <c r="BI8" s="52"/>
      <c r="BJ8" s="10" t="s">
        <v>27</v>
      </c>
      <c r="BL8" s="29">
        <f t="shared" si="0"/>
        <v>0.23752310536044363</v>
      </c>
      <c r="BM8" s="36">
        <v>2164</v>
      </c>
      <c r="BN8" s="36">
        <v>514</v>
      </c>
      <c r="BP8" s="135"/>
      <c r="BQ8" s="144"/>
      <c r="BR8" s="18" t="s">
        <v>19</v>
      </c>
      <c r="BS8" s="19">
        <f t="shared" si="1"/>
        <v>9.2233009708737865E-2</v>
      </c>
      <c r="BT8" s="121">
        <v>206</v>
      </c>
      <c r="BU8" s="121">
        <v>19</v>
      </c>
      <c r="BV8" s="121">
        <v>190</v>
      </c>
      <c r="BW8" s="112"/>
      <c r="BY8" s="18" t="s">
        <v>19</v>
      </c>
      <c r="BZ8" s="109">
        <f t="shared" si="2"/>
        <v>7.7669902912621352E-2</v>
      </c>
      <c r="CA8" s="118">
        <f>CB8-[1]Sheet1!CE8</f>
        <v>16</v>
      </c>
      <c r="CB8" s="121">
        <v>206</v>
      </c>
      <c r="CC8" s="112"/>
      <c r="CE8" s="18" t="s">
        <v>10</v>
      </c>
      <c r="CF8" s="19"/>
      <c r="CK8" s="112"/>
      <c r="CL8" s="7" t="s">
        <v>87</v>
      </c>
      <c r="CM8" s="120">
        <v>71</v>
      </c>
      <c r="CN8" s="192">
        <v>5358</v>
      </c>
      <c r="CO8" s="192">
        <v>2033</v>
      </c>
      <c r="CP8" s="191">
        <f t="shared" si="8"/>
        <v>75.464788732394368</v>
      </c>
      <c r="CQ8" s="191">
        <f t="shared" si="3"/>
        <v>28.633802816901408</v>
      </c>
      <c r="CR8" s="112"/>
      <c r="CS8" s="7" t="s">
        <v>87</v>
      </c>
      <c r="CT8" s="120">
        <v>320</v>
      </c>
      <c r="CU8" s="192">
        <v>17383</v>
      </c>
      <c r="CV8" s="192">
        <v>7905</v>
      </c>
      <c r="CW8" s="191">
        <f t="shared" si="9"/>
        <v>54.321874999999999</v>
      </c>
      <c r="CX8" s="191">
        <f t="shared" si="4"/>
        <v>24.703125</v>
      </c>
      <c r="CY8" s="200"/>
      <c r="CZ8" s="7" t="s">
        <v>87</v>
      </c>
      <c r="DA8" s="205">
        <f t="shared" si="5"/>
        <v>0.1815856777493606</v>
      </c>
      <c r="DB8" s="120">
        <f t="shared" si="6"/>
        <v>391</v>
      </c>
      <c r="DC8" s="112"/>
      <c r="DD8" s="7" t="s">
        <v>87</v>
      </c>
      <c r="DE8" s="191">
        <v>75.464788732394368</v>
      </c>
      <c r="DF8" s="191">
        <v>54.321874999999999</v>
      </c>
      <c r="DG8" s="112"/>
      <c r="DH8" s="112"/>
      <c r="DI8" s="18" t="s">
        <v>10</v>
      </c>
      <c r="DJ8" s="205">
        <v>0.875</v>
      </c>
      <c r="DK8" s="214">
        <v>1</v>
      </c>
      <c r="DN8" s="219"/>
      <c r="DO8" s="222"/>
      <c r="DP8" s="110"/>
      <c r="DQ8" s="135"/>
      <c r="DR8" s="221"/>
      <c r="DS8" s="110"/>
      <c r="DT8" s="221"/>
      <c r="DU8" s="110"/>
      <c r="DV8" s="221"/>
      <c r="DW8" s="110"/>
    </row>
    <row r="9" spans="1:127">
      <c r="A9" s="18" t="s">
        <v>11</v>
      </c>
      <c r="B9" s="19">
        <v>1</v>
      </c>
      <c r="D9" s="52"/>
      <c r="E9" s="18" t="s">
        <v>11</v>
      </c>
      <c r="F9" s="32">
        <v>5190</v>
      </c>
      <c r="G9" s="73"/>
      <c r="H9" s="52"/>
      <c r="I9" s="18" t="s">
        <v>11</v>
      </c>
      <c r="J9" s="47">
        <v>40.578034682080926</v>
      </c>
      <c r="L9" s="52"/>
      <c r="M9" s="18" t="s">
        <v>11</v>
      </c>
      <c r="N9" s="47">
        <v>44.741379310344826</v>
      </c>
      <c r="P9" s="52"/>
      <c r="Q9" s="18" t="s">
        <v>11</v>
      </c>
      <c r="R9" s="63">
        <v>18.155172413793103</v>
      </c>
      <c r="T9" s="52"/>
      <c r="U9" s="18" t="s">
        <v>11</v>
      </c>
      <c r="V9" s="19">
        <v>8.3333333333333329E-2</v>
      </c>
      <c r="X9" s="52"/>
      <c r="Y9" s="18" t="s">
        <v>11</v>
      </c>
      <c r="Z9" s="19">
        <v>0</v>
      </c>
      <c r="AB9" s="52"/>
      <c r="AC9" s="18" t="s">
        <v>11</v>
      </c>
      <c r="AD9" s="23">
        <v>0.16666666666666666</v>
      </c>
      <c r="AF9" s="52"/>
      <c r="AG9" s="18" t="s">
        <v>11</v>
      </c>
      <c r="AH9" s="19">
        <v>8.3333333333333329E-2</v>
      </c>
      <c r="AI9" s="17"/>
      <c r="AJ9" s="23">
        <v>0.16666666666666666</v>
      </c>
      <c r="AL9" s="52"/>
      <c r="AM9" s="18" t="s">
        <v>11</v>
      </c>
      <c r="AN9" s="19">
        <v>1</v>
      </c>
      <c r="AP9" s="19">
        <v>8.3333333333333329E-2</v>
      </c>
      <c r="AR9" s="52"/>
      <c r="AS9" s="18" t="s">
        <v>11</v>
      </c>
      <c r="AT9" s="19">
        <v>1</v>
      </c>
      <c r="AV9" s="19">
        <v>0</v>
      </c>
      <c r="AX9" s="214">
        <f t="shared" si="7"/>
        <v>1</v>
      </c>
      <c r="AY9" s="52"/>
      <c r="AZ9" s="18" t="s">
        <v>11</v>
      </c>
      <c r="BA9" s="19">
        <v>0</v>
      </c>
      <c r="BB9" s="79"/>
      <c r="BC9" s="52"/>
      <c r="BD9" s="18" t="s">
        <v>11</v>
      </c>
      <c r="BE9" s="19">
        <v>1</v>
      </c>
      <c r="BG9" s="19">
        <v>0</v>
      </c>
      <c r="BI9" s="52"/>
      <c r="BJ9" s="8" t="s">
        <v>28</v>
      </c>
      <c r="BL9" s="29">
        <f t="shared" si="0"/>
        <v>0.20855614973262032</v>
      </c>
      <c r="BM9" s="36">
        <v>2057</v>
      </c>
      <c r="BN9" s="36">
        <v>429</v>
      </c>
      <c r="BP9" s="135"/>
      <c r="BQ9" s="144"/>
      <c r="BR9" s="18" t="s">
        <v>20</v>
      </c>
      <c r="BS9" s="19">
        <f t="shared" si="1"/>
        <v>9.375E-2</v>
      </c>
      <c r="BT9" s="118">
        <v>224</v>
      </c>
      <c r="BU9" s="118">
        <v>21</v>
      </c>
      <c r="BV9" s="118">
        <v>221</v>
      </c>
      <c r="BW9" s="112"/>
      <c r="BY9" s="18" t="s">
        <v>20</v>
      </c>
      <c r="BZ9" s="109">
        <f t="shared" si="2"/>
        <v>1.3392857142857142E-2</v>
      </c>
      <c r="CA9" s="118">
        <f>CB9-[1]Sheet1!CE9</f>
        <v>3</v>
      </c>
      <c r="CB9" s="118">
        <v>224</v>
      </c>
      <c r="CC9" s="112"/>
      <c r="CE9" s="18" t="s">
        <v>11</v>
      </c>
      <c r="CF9" s="19"/>
      <c r="CK9" s="112"/>
      <c r="CL9" s="7" t="s">
        <v>88</v>
      </c>
      <c r="CM9" s="120">
        <v>146</v>
      </c>
      <c r="CN9" s="192">
        <v>10158</v>
      </c>
      <c r="CO9" s="192">
        <v>4371</v>
      </c>
      <c r="CP9" s="191">
        <f t="shared" si="8"/>
        <v>69.575342465753423</v>
      </c>
      <c r="CQ9" s="191">
        <f t="shared" si="3"/>
        <v>29.938356164383563</v>
      </c>
      <c r="CR9" s="112"/>
      <c r="CS9" s="7" t="s">
        <v>88</v>
      </c>
      <c r="CT9" s="120">
        <v>465</v>
      </c>
      <c r="CU9" s="192">
        <v>22195</v>
      </c>
      <c r="CV9" s="192">
        <v>10333</v>
      </c>
      <c r="CW9" s="191">
        <f t="shared" si="9"/>
        <v>47.731182795698928</v>
      </c>
      <c r="CX9" s="191">
        <f t="shared" si="4"/>
        <v>22.221505376344087</v>
      </c>
      <c r="CY9" s="200"/>
      <c r="CZ9" s="7" t="s">
        <v>88</v>
      </c>
      <c r="DA9" s="205">
        <f t="shared" si="5"/>
        <v>0.23895253682487724</v>
      </c>
      <c r="DB9" s="120">
        <f t="shared" si="6"/>
        <v>611</v>
      </c>
      <c r="DC9" s="112"/>
      <c r="DD9" s="7" t="s">
        <v>88</v>
      </c>
      <c r="DE9" s="191">
        <v>69.575342465753423</v>
      </c>
      <c r="DF9" s="191">
        <v>47.731182795698928</v>
      </c>
      <c r="DG9" s="112"/>
      <c r="DH9" s="112"/>
      <c r="DI9" s="18" t="s">
        <v>11</v>
      </c>
      <c r="DJ9" s="205">
        <v>0.91666666666666663</v>
      </c>
      <c r="DK9" s="214">
        <v>1</v>
      </c>
      <c r="DN9" s="219"/>
      <c r="DO9" s="222"/>
      <c r="DP9" s="110"/>
      <c r="DQ9" s="135"/>
      <c r="DR9" s="221"/>
      <c r="DS9" s="110"/>
      <c r="DT9" s="221"/>
      <c r="DU9" s="110"/>
      <c r="DV9" s="221"/>
      <c r="DW9" s="110"/>
    </row>
    <row r="10" spans="1:127">
      <c r="A10" s="18" t="s">
        <v>12</v>
      </c>
      <c r="B10" s="19">
        <v>1</v>
      </c>
      <c r="D10" s="52"/>
      <c r="E10" s="18" t="s">
        <v>12</v>
      </c>
      <c r="F10" s="32">
        <v>4016</v>
      </c>
      <c r="G10" s="73"/>
      <c r="H10" s="52"/>
      <c r="I10" s="18" t="s">
        <v>12</v>
      </c>
      <c r="J10" s="47">
        <v>50.896414342629484</v>
      </c>
      <c r="L10" s="52"/>
      <c r="M10" s="18" t="s">
        <v>12</v>
      </c>
      <c r="N10" s="47">
        <v>43.182795698924728</v>
      </c>
      <c r="P10" s="52"/>
      <c r="Q10" s="18" t="s">
        <v>12</v>
      </c>
      <c r="R10" s="63">
        <v>21.978494623655912</v>
      </c>
      <c r="T10" s="52"/>
      <c r="U10" s="18" t="s">
        <v>12</v>
      </c>
      <c r="V10" s="19">
        <v>0.1</v>
      </c>
      <c r="X10" s="52"/>
      <c r="Y10" s="18" t="s">
        <v>12</v>
      </c>
      <c r="Z10" s="19">
        <v>0</v>
      </c>
      <c r="AB10" s="52"/>
      <c r="AC10" s="18" t="s">
        <v>12</v>
      </c>
      <c r="AD10" s="23">
        <v>0.1</v>
      </c>
      <c r="AF10" s="52"/>
      <c r="AG10" s="18" t="s">
        <v>12</v>
      </c>
      <c r="AH10" s="19">
        <v>0.1</v>
      </c>
      <c r="AI10" s="17"/>
      <c r="AJ10" s="23">
        <v>0.1</v>
      </c>
      <c r="AL10" s="52"/>
      <c r="AM10" s="18" t="s">
        <v>12</v>
      </c>
      <c r="AN10" s="19">
        <v>1</v>
      </c>
      <c r="AP10" s="19">
        <v>0.1</v>
      </c>
      <c r="AR10" s="52"/>
      <c r="AS10" s="18" t="s">
        <v>12</v>
      </c>
      <c r="AT10" s="19">
        <v>1</v>
      </c>
      <c r="AV10" s="19">
        <v>0</v>
      </c>
      <c r="AX10" s="214">
        <f t="shared" si="7"/>
        <v>1</v>
      </c>
      <c r="AY10" s="52"/>
      <c r="AZ10" s="18" t="s">
        <v>12</v>
      </c>
      <c r="BA10" s="19">
        <v>0</v>
      </c>
      <c r="BB10" s="79"/>
      <c r="BC10" s="52"/>
      <c r="BD10" s="18" t="s">
        <v>12</v>
      </c>
      <c r="BE10" s="19">
        <v>1</v>
      </c>
      <c r="BG10" s="19">
        <v>0</v>
      </c>
      <c r="BI10" s="52"/>
      <c r="BJ10" s="8" t="s">
        <v>29</v>
      </c>
      <c r="BL10" s="29">
        <f t="shared" si="0"/>
        <v>0.26375711574952559</v>
      </c>
      <c r="BM10" s="36">
        <v>2108</v>
      </c>
      <c r="BN10" s="36">
        <v>556</v>
      </c>
      <c r="BP10" s="135"/>
      <c r="BQ10" s="144"/>
      <c r="BR10" s="18" t="s">
        <v>21</v>
      </c>
      <c r="BS10" s="19">
        <f t="shared" si="1"/>
        <v>9.6916299559471369E-2</v>
      </c>
      <c r="BT10" s="118">
        <v>227</v>
      </c>
      <c r="BU10" s="118">
        <v>22</v>
      </c>
      <c r="BV10" s="118">
        <v>220</v>
      </c>
      <c r="BW10" s="112"/>
      <c r="BY10" s="18" t="s">
        <v>21</v>
      </c>
      <c r="BZ10" s="109">
        <f t="shared" si="2"/>
        <v>3.0837004405286344E-2</v>
      </c>
      <c r="CA10" s="118">
        <f>CB10-[1]Sheet1!CE10</f>
        <v>7</v>
      </c>
      <c r="CB10" s="118">
        <v>227</v>
      </c>
      <c r="CC10" s="112"/>
      <c r="CE10" s="18" t="s">
        <v>12</v>
      </c>
      <c r="CF10" s="19"/>
      <c r="CK10" s="112"/>
      <c r="CL10" s="7" t="s">
        <v>89</v>
      </c>
      <c r="CM10" s="120">
        <v>88</v>
      </c>
      <c r="CN10" s="192">
        <v>4688</v>
      </c>
      <c r="CO10" s="192">
        <v>2138</v>
      </c>
      <c r="CP10" s="191">
        <f t="shared" si="8"/>
        <v>53.272727272727273</v>
      </c>
      <c r="CQ10" s="191">
        <f t="shared" si="3"/>
        <v>24.295454545454547</v>
      </c>
      <c r="CR10" s="112"/>
      <c r="CS10" s="7" t="s">
        <v>89</v>
      </c>
      <c r="CT10" s="120">
        <v>222</v>
      </c>
      <c r="CU10" s="192">
        <v>11049</v>
      </c>
      <c r="CV10" s="192">
        <v>5206</v>
      </c>
      <c r="CW10" s="191">
        <f t="shared" si="9"/>
        <v>49.770270270270274</v>
      </c>
      <c r="CX10" s="191">
        <f t="shared" si="4"/>
        <v>23.45045045045045</v>
      </c>
      <c r="CY10" s="200"/>
      <c r="CZ10" s="7" t="s">
        <v>89</v>
      </c>
      <c r="DA10" s="205">
        <f t="shared" si="5"/>
        <v>0.28387096774193549</v>
      </c>
      <c r="DB10" s="120">
        <f t="shared" si="6"/>
        <v>310</v>
      </c>
      <c r="DC10" s="112"/>
      <c r="DD10" s="7" t="s">
        <v>89</v>
      </c>
      <c r="DE10" s="191">
        <v>53.272727272727273</v>
      </c>
      <c r="DF10" s="191">
        <v>49.770270270270274</v>
      </c>
      <c r="DG10" s="112"/>
      <c r="DH10" s="112"/>
      <c r="DI10" s="18" t="s">
        <v>12</v>
      </c>
      <c r="DJ10" s="205">
        <v>0.9</v>
      </c>
      <c r="DK10" s="214">
        <v>1</v>
      </c>
      <c r="DN10" s="219"/>
      <c r="DO10" s="222"/>
      <c r="DP10" s="110"/>
      <c r="DQ10" s="135"/>
      <c r="DR10" s="221"/>
      <c r="DS10" s="110"/>
      <c r="DT10" s="221"/>
      <c r="DU10" s="110"/>
      <c r="DV10" s="221"/>
      <c r="DW10" s="110"/>
    </row>
    <row r="11" spans="1:127">
      <c r="A11" s="18" t="s">
        <v>13</v>
      </c>
      <c r="B11" s="19">
        <v>1</v>
      </c>
      <c r="D11" s="52"/>
      <c r="E11" s="18" t="s">
        <v>13</v>
      </c>
      <c r="F11" s="32">
        <v>2223.6666666666665</v>
      </c>
      <c r="G11" s="73"/>
      <c r="H11" s="52"/>
      <c r="I11" s="18" t="s">
        <v>13</v>
      </c>
      <c r="J11" s="47">
        <v>52.705741268175693</v>
      </c>
      <c r="L11" s="52"/>
      <c r="M11" s="18" t="s">
        <v>13</v>
      </c>
      <c r="N11" s="47">
        <v>46.650349650349654</v>
      </c>
      <c r="P11" s="52"/>
      <c r="Q11" s="18" t="s">
        <v>13</v>
      </c>
      <c r="R11" s="63">
        <v>24.587412587412587</v>
      </c>
      <c r="T11" s="52"/>
      <c r="U11" s="18" t="s">
        <v>13</v>
      </c>
      <c r="V11" s="19">
        <v>0.2</v>
      </c>
      <c r="X11" s="52"/>
      <c r="Y11" s="18" t="s">
        <v>13</v>
      </c>
      <c r="Z11" s="19">
        <v>6.6666666666666666E-2</v>
      </c>
      <c r="AB11" s="52"/>
      <c r="AC11" s="18" t="s">
        <v>13</v>
      </c>
      <c r="AD11" s="23">
        <v>6.6666666666666666E-2</v>
      </c>
      <c r="AF11" s="52"/>
      <c r="AG11" s="18" t="s">
        <v>13</v>
      </c>
      <c r="AH11" s="19">
        <v>0.2</v>
      </c>
      <c r="AI11" s="17"/>
      <c r="AJ11" s="23">
        <v>6.6666666666666666E-2</v>
      </c>
      <c r="AL11" s="52"/>
      <c r="AM11" s="18" t="s">
        <v>13</v>
      </c>
      <c r="AN11" s="19">
        <v>1</v>
      </c>
      <c r="AP11" s="19">
        <v>0.2</v>
      </c>
      <c r="AR11" s="52"/>
      <c r="AS11" s="18" t="s">
        <v>13</v>
      </c>
      <c r="AT11" s="19">
        <v>1</v>
      </c>
      <c r="AV11" s="19">
        <v>6.6666666666666666E-2</v>
      </c>
      <c r="AX11" s="214">
        <f t="shared" si="7"/>
        <v>0.93333333333333335</v>
      </c>
      <c r="AY11" s="52"/>
      <c r="AZ11" s="18" t="s">
        <v>13</v>
      </c>
      <c r="BA11" s="19">
        <v>0</v>
      </c>
      <c r="BB11" s="79"/>
      <c r="BC11" s="52"/>
      <c r="BD11" s="18" t="s">
        <v>13</v>
      </c>
      <c r="BE11" s="19">
        <v>1</v>
      </c>
      <c r="BG11" s="19">
        <v>0</v>
      </c>
      <c r="BI11" s="52"/>
      <c r="BJ11" s="8" t="s">
        <v>30</v>
      </c>
      <c r="BL11" s="29">
        <f t="shared" si="0"/>
        <v>0.23864101514531313</v>
      </c>
      <c r="BM11" s="36">
        <v>2443</v>
      </c>
      <c r="BN11" s="36">
        <v>583</v>
      </c>
      <c r="BP11" s="135"/>
      <c r="BQ11" s="144"/>
      <c r="BR11" s="18" t="s">
        <v>22</v>
      </c>
      <c r="BS11" s="19">
        <f t="shared" si="1"/>
        <v>0.10526315789473684</v>
      </c>
      <c r="BT11" s="118">
        <v>209</v>
      </c>
      <c r="BU11" s="118">
        <v>22</v>
      </c>
      <c r="BV11" s="118">
        <v>201</v>
      </c>
      <c r="BW11" s="112"/>
      <c r="BY11" s="18" t="s">
        <v>22</v>
      </c>
      <c r="BZ11" s="109">
        <f t="shared" si="2"/>
        <v>3.8277511961722487E-2</v>
      </c>
      <c r="CA11" s="118">
        <f>CB11-[1]Sheet1!CE11</f>
        <v>8</v>
      </c>
      <c r="CB11" s="118">
        <v>209</v>
      </c>
      <c r="CC11" s="112"/>
      <c r="CE11" s="18" t="s">
        <v>13</v>
      </c>
      <c r="CF11" s="19"/>
      <c r="CK11" s="112"/>
      <c r="CL11" s="7" t="s">
        <v>90</v>
      </c>
      <c r="CM11" s="120">
        <v>45</v>
      </c>
      <c r="CN11" s="192">
        <v>3781</v>
      </c>
      <c r="CO11" s="120">
        <v>1641</v>
      </c>
      <c r="CP11" s="191">
        <f t="shared" si="8"/>
        <v>84.022222222222226</v>
      </c>
      <c r="CQ11" s="191">
        <f>CO11/CM11</f>
        <v>36.466666666666669</v>
      </c>
      <c r="CR11" s="112"/>
      <c r="CS11" s="7" t="s">
        <v>90</v>
      </c>
      <c r="CT11" s="120">
        <v>185</v>
      </c>
      <c r="CU11" s="192">
        <v>8240</v>
      </c>
      <c r="CV11" s="192">
        <v>3788</v>
      </c>
      <c r="CW11" s="191">
        <f t="shared" si="9"/>
        <v>44.54054054054054</v>
      </c>
      <c r="CX11" s="191">
        <f>CV11/CT11</f>
        <v>20.475675675675674</v>
      </c>
      <c r="CY11" s="200"/>
      <c r="CZ11" s="7" t="s">
        <v>90</v>
      </c>
      <c r="DA11" s="205">
        <f t="shared" si="5"/>
        <v>0.19565217391304349</v>
      </c>
      <c r="DB11" s="120">
        <f t="shared" si="6"/>
        <v>230</v>
      </c>
      <c r="DC11" s="112"/>
      <c r="DD11" s="7" t="s">
        <v>90</v>
      </c>
      <c r="DE11" s="191">
        <v>84.022222222222226</v>
      </c>
      <c r="DF11" s="191">
        <v>44.54054054054054</v>
      </c>
      <c r="DG11" s="112"/>
      <c r="DH11" s="112"/>
      <c r="DI11" s="18" t="s">
        <v>13</v>
      </c>
      <c r="DJ11" s="205">
        <v>0.8</v>
      </c>
      <c r="DK11" s="214">
        <v>0.93333333333333335</v>
      </c>
      <c r="DN11" s="219"/>
      <c r="DO11" s="222"/>
      <c r="DP11" s="110"/>
      <c r="DQ11" s="135"/>
      <c r="DR11" s="221"/>
      <c r="DS11" s="110"/>
      <c r="DT11" s="221"/>
      <c r="DU11" s="110"/>
      <c r="DV11" s="221"/>
      <c r="DW11" s="110"/>
    </row>
    <row r="12" spans="1:127">
      <c r="A12" s="18" t="s">
        <v>14</v>
      </c>
      <c r="B12" s="19">
        <v>1</v>
      </c>
      <c r="D12" s="52"/>
      <c r="E12" s="18" t="s">
        <v>14</v>
      </c>
      <c r="F12" s="32">
        <v>5058</v>
      </c>
      <c r="G12" s="73"/>
      <c r="H12" s="52"/>
      <c r="I12" s="18" t="s">
        <v>14</v>
      </c>
      <c r="J12" s="47">
        <v>55.239224990114671</v>
      </c>
      <c r="L12" s="52"/>
      <c r="M12" s="18" t="s">
        <v>14</v>
      </c>
      <c r="N12" s="47">
        <v>36.388489208633096</v>
      </c>
      <c r="P12" s="52"/>
      <c r="Q12" s="18" t="s">
        <v>14</v>
      </c>
      <c r="R12" s="63">
        <v>20.100719424460433</v>
      </c>
      <c r="T12" s="52"/>
      <c r="U12" s="18" t="s">
        <v>14</v>
      </c>
      <c r="V12" s="19">
        <v>7.1428571428571425E-2</v>
      </c>
      <c r="X12" s="52"/>
      <c r="Y12" s="18" t="s">
        <v>14</v>
      </c>
      <c r="Z12" s="19">
        <v>0</v>
      </c>
      <c r="AB12" s="52"/>
      <c r="AC12" s="18" t="s">
        <v>14</v>
      </c>
      <c r="AD12" s="23">
        <v>0.21428571428571427</v>
      </c>
      <c r="AF12" s="52"/>
      <c r="AG12" s="18" t="s">
        <v>14</v>
      </c>
      <c r="AH12" s="19">
        <v>7.1428571428571425E-2</v>
      </c>
      <c r="AI12" s="17"/>
      <c r="AJ12" s="23">
        <v>0.21428571428571427</v>
      </c>
      <c r="AL12" s="52"/>
      <c r="AM12" s="18" t="s">
        <v>14</v>
      </c>
      <c r="AN12" s="19">
        <v>1</v>
      </c>
      <c r="AP12" s="19">
        <v>7.1428571428571425E-2</v>
      </c>
      <c r="AR12" s="52"/>
      <c r="AS12" s="18" t="s">
        <v>14</v>
      </c>
      <c r="AT12" s="19">
        <v>1</v>
      </c>
      <c r="AV12" s="19">
        <v>0</v>
      </c>
      <c r="AX12" s="214">
        <f t="shared" si="7"/>
        <v>1</v>
      </c>
      <c r="AY12" s="52"/>
      <c r="AZ12" s="18" t="s">
        <v>14</v>
      </c>
      <c r="BA12" s="19">
        <v>0</v>
      </c>
      <c r="BB12" s="79"/>
      <c r="BC12" s="52"/>
      <c r="BD12" s="18" t="s">
        <v>14</v>
      </c>
      <c r="BE12" s="19">
        <v>1</v>
      </c>
      <c r="BG12" s="19">
        <v>0</v>
      </c>
      <c r="BI12" s="52"/>
      <c r="BJ12" s="8" t="s">
        <v>31</v>
      </c>
      <c r="BL12" s="29">
        <f t="shared" si="0"/>
        <v>0.23895169578622816</v>
      </c>
      <c r="BM12" s="36">
        <v>1946</v>
      </c>
      <c r="BN12" s="36">
        <v>465</v>
      </c>
      <c r="BP12" s="135"/>
      <c r="BQ12" s="144"/>
      <c r="BR12" s="18" t="s">
        <v>23</v>
      </c>
      <c r="BS12" s="19">
        <f t="shared" si="1"/>
        <v>0.13793103448275862</v>
      </c>
      <c r="BT12" s="118">
        <v>232</v>
      </c>
      <c r="BU12" s="118">
        <v>32</v>
      </c>
      <c r="BV12" s="118">
        <v>222</v>
      </c>
      <c r="BW12" s="112"/>
      <c r="BY12" s="18" t="s">
        <v>23</v>
      </c>
      <c r="BZ12" s="109">
        <f t="shared" si="2"/>
        <v>4.3103448275862072E-2</v>
      </c>
      <c r="CA12" s="118">
        <f>CB12-[1]Sheet1!CE12</f>
        <v>10</v>
      </c>
      <c r="CB12" s="118">
        <v>232</v>
      </c>
      <c r="CC12" s="112"/>
      <c r="CE12" s="168" t="s">
        <v>14</v>
      </c>
      <c r="CF12" s="19"/>
      <c r="CK12" s="112"/>
      <c r="CL12" s="7" t="s">
        <v>91</v>
      </c>
      <c r="CM12" s="120">
        <v>131</v>
      </c>
      <c r="CN12" s="192">
        <v>7886</v>
      </c>
      <c r="CO12" s="192">
        <v>3489</v>
      </c>
      <c r="CP12" s="191">
        <f t="shared" si="8"/>
        <v>60.198473282442748</v>
      </c>
      <c r="CQ12" s="191">
        <f t="shared" ref="CQ12:CQ31" si="10">CO12/CM12</f>
        <v>26.633587786259543</v>
      </c>
      <c r="CR12" s="112"/>
      <c r="CS12" s="7" t="s">
        <v>91</v>
      </c>
      <c r="CT12" s="120">
        <v>260</v>
      </c>
      <c r="CU12" s="192">
        <v>13877</v>
      </c>
      <c r="CV12" s="192">
        <v>6180</v>
      </c>
      <c r="CW12" s="191">
        <f t="shared" si="9"/>
        <v>53.373076923076923</v>
      </c>
      <c r="CX12" s="191">
        <f t="shared" ref="CX12:CX30" si="11">CV12/CT12</f>
        <v>23.76923076923077</v>
      </c>
      <c r="CY12" s="200"/>
      <c r="CZ12" s="7" t="s">
        <v>91</v>
      </c>
      <c r="DA12" s="205">
        <f t="shared" si="5"/>
        <v>0.33503836317135549</v>
      </c>
      <c r="DB12" s="120">
        <f t="shared" si="6"/>
        <v>391</v>
      </c>
      <c r="DC12" s="112"/>
      <c r="DD12" s="7" t="s">
        <v>91</v>
      </c>
      <c r="DE12" s="191">
        <v>60.198473282442748</v>
      </c>
      <c r="DF12" s="191">
        <v>53.373076923076923</v>
      </c>
      <c r="DG12" s="112"/>
      <c r="DH12" s="112"/>
      <c r="DI12" s="18" t="s">
        <v>14</v>
      </c>
      <c r="DJ12" s="205">
        <v>0.9285714285714286</v>
      </c>
      <c r="DK12" s="214">
        <v>1</v>
      </c>
      <c r="DN12" s="219"/>
      <c r="DO12" s="222"/>
      <c r="DP12" s="110"/>
      <c r="DQ12" s="135"/>
      <c r="DR12" s="221"/>
      <c r="DS12" s="110"/>
      <c r="DT12" s="221"/>
      <c r="DU12" s="110"/>
      <c r="DV12" s="221"/>
      <c r="DW12" s="110"/>
    </row>
    <row r="13" spans="1:127">
      <c r="A13" s="18" t="s">
        <v>15</v>
      </c>
      <c r="B13" s="19">
        <v>1</v>
      </c>
      <c r="D13" s="52"/>
      <c r="E13" s="18" t="s">
        <v>15</v>
      </c>
      <c r="F13" s="32">
        <v>5369</v>
      </c>
      <c r="G13" s="73"/>
      <c r="H13" s="52"/>
      <c r="I13" s="18" t="s">
        <v>15</v>
      </c>
      <c r="J13" s="47">
        <v>55.038182156826224</v>
      </c>
      <c r="L13" s="52"/>
      <c r="M13" s="18" t="s">
        <v>15</v>
      </c>
      <c r="N13" s="47">
        <v>48.809090909090912</v>
      </c>
      <c r="P13" s="52"/>
      <c r="Q13" s="18" t="s">
        <v>15</v>
      </c>
      <c r="R13" s="63">
        <v>26.863636363636363</v>
      </c>
      <c r="T13" s="52"/>
      <c r="U13" s="18" t="s">
        <v>15</v>
      </c>
      <c r="V13" s="19">
        <v>0.25</v>
      </c>
      <c r="X13" s="52"/>
      <c r="Y13" s="18" t="s">
        <v>15</v>
      </c>
      <c r="Z13" s="19">
        <v>0</v>
      </c>
      <c r="AB13" s="52"/>
      <c r="AC13" s="18" t="s">
        <v>15</v>
      </c>
      <c r="AD13" s="23">
        <v>0</v>
      </c>
      <c r="AF13" s="52"/>
      <c r="AG13" s="18" t="s">
        <v>15</v>
      </c>
      <c r="AH13" s="19">
        <v>0.25</v>
      </c>
      <c r="AI13" s="17"/>
      <c r="AJ13" s="23">
        <v>0</v>
      </c>
      <c r="AL13" s="52"/>
      <c r="AM13" s="18" t="s">
        <v>15</v>
      </c>
      <c r="AN13" s="19">
        <v>1</v>
      </c>
      <c r="AP13" s="19">
        <v>0.25</v>
      </c>
      <c r="AR13" s="52"/>
      <c r="AS13" s="18" t="s">
        <v>15</v>
      </c>
      <c r="AT13" s="19">
        <v>1</v>
      </c>
      <c r="AV13" s="19">
        <v>0</v>
      </c>
      <c r="AX13" s="214">
        <f t="shared" si="7"/>
        <v>1</v>
      </c>
      <c r="AY13" s="52"/>
      <c r="AZ13" s="18" t="s">
        <v>15</v>
      </c>
      <c r="BA13" s="19">
        <v>0</v>
      </c>
      <c r="BB13" s="79"/>
      <c r="BC13" s="52"/>
      <c r="BD13" s="18" t="s">
        <v>15</v>
      </c>
      <c r="BE13" s="19">
        <v>1</v>
      </c>
      <c r="BG13" s="19">
        <v>0</v>
      </c>
      <c r="BI13" s="52"/>
      <c r="BJ13" s="8" t="s">
        <v>32</v>
      </c>
      <c r="BL13" s="29">
        <f t="shared" si="0"/>
        <v>0.23784804152902311</v>
      </c>
      <c r="BM13" s="36">
        <v>2119</v>
      </c>
      <c r="BN13" s="36">
        <v>504</v>
      </c>
      <c r="BP13" s="135"/>
      <c r="BQ13" s="144"/>
      <c r="BR13" s="9" t="s">
        <v>24</v>
      </c>
      <c r="BS13" s="29">
        <f t="shared" si="1"/>
        <v>7.9069767441860464E-2</v>
      </c>
      <c r="BT13" s="118">
        <v>215</v>
      </c>
      <c r="BU13" s="118">
        <v>17</v>
      </c>
      <c r="BV13" s="118">
        <v>207</v>
      </c>
      <c r="BW13" s="112"/>
      <c r="BY13" s="9" t="s">
        <v>24</v>
      </c>
      <c r="BZ13" s="109">
        <f t="shared" si="2"/>
        <v>3.7209302325581395E-2</v>
      </c>
      <c r="CA13" s="118">
        <f>CB13-[1]Sheet1!CE13</f>
        <v>8</v>
      </c>
      <c r="CB13" s="118">
        <v>215</v>
      </c>
      <c r="CC13" s="112"/>
      <c r="CE13" s="169" t="s">
        <v>15</v>
      </c>
      <c r="CF13" s="19"/>
      <c r="CG13" s="111"/>
      <c r="CK13" s="112"/>
      <c r="CL13" s="7" t="s">
        <v>92</v>
      </c>
      <c r="CM13" s="120">
        <v>143</v>
      </c>
      <c r="CN13" s="192">
        <v>13101</v>
      </c>
      <c r="CO13" s="192">
        <v>5727</v>
      </c>
      <c r="CP13" s="191">
        <f t="shared" si="8"/>
        <v>91.615384615384613</v>
      </c>
      <c r="CQ13" s="191">
        <f t="shared" si="10"/>
        <v>40.048951048951047</v>
      </c>
      <c r="CR13" s="112"/>
      <c r="CS13" s="7" t="s">
        <v>92</v>
      </c>
      <c r="CT13" s="120">
        <v>612</v>
      </c>
      <c r="CU13" s="192">
        <v>35199</v>
      </c>
      <c r="CV13" s="192">
        <v>15974</v>
      </c>
      <c r="CW13" s="191">
        <f t="shared" si="9"/>
        <v>57.514705882352942</v>
      </c>
      <c r="CX13" s="191">
        <f t="shared" si="11"/>
        <v>26.101307189542485</v>
      </c>
      <c r="CY13" s="200"/>
      <c r="CZ13" s="7" t="s">
        <v>92</v>
      </c>
      <c r="DA13" s="205">
        <f t="shared" si="5"/>
        <v>0.18940397350993377</v>
      </c>
      <c r="DB13" s="120">
        <f t="shared" si="6"/>
        <v>755</v>
      </c>
      <c r="DC13" s="112"/>
      <c r="DD13" s="7" t="s">
        <v>92</v>
      </c>
      <c r="DE13" s="191">
        <v>91.615384615384613</v>
      </c>
      <c r="DF13" s="191">
        <v>57.514705882352942</v>
      </c>
      <c r="DG13" s="112"/>
      <c r="DH13" s="112"/>
      <c r="DI13" s="18" t="s">
        <v>15</v>
      </c>
      <c r="DJ13" s="205">
        <v>0.75</v>
      </c>
      <c r="DK13" s="214">
        <v>1</v>
      </c>
      <c r="DN13" s="219"/>
      <c r="DO13" s="222"/>
      <c r="DP13" s="110"/>
      <c r="DQ13" s="135"/>
      <c r="DR13" s="221"/>
      <c r="DS13" s="110"/>
      <c r="DT13" s="221"/>
      <c r="DU13" s="110"/>
      <c r="DV13" s="221"/>
      <c r="DW13" s="110"/>
    </row>
    <row r="14" spans="1:127">
      <c r="A14" s="18" t="s">
        <v>16</v>
      </c>
      <c r="B14" s="19">
        <v>1</v>
      </c>
      <c r="D14" s="52"/>
      <c r="E14" s="18" t="s">
        <v>16</v>
      </c>
      <c r="F14" s="32">
        <v>2397</v>
      </c>
      <c r="G14" s="73"/>
      <c r="H14" s="52"/>
      <c r="I14" s="18" t="s">
        <v>16</v>
      </c>
      <c r="J14" s="47">
        <v>51.647893199833128</v>
      </c>
      <c r="L14" s="52"/>
      <c r="M14" s="18" t="s">
        <v>16</v>
      </c>
      <c r="N14" s="47">
        <v>52.108695652173914</v>
      </c>
      <c r="P14" s="52"/>
      <c r="Q14" s="18" t="s">
        <v>16</v>
      </c>
      <c r="R14" s="63">
        <v>26.913043478260871</v>
      </c>
      <c r="T14" s="52"/>
      <c r="U14" s="18" t="s">
        <v>16</v>
      </c>
      <c r="V14" s="19">
        <v>0.1111111111111111</v>
      </c>
      <c r="X14" s="52"/>
      <c r="Y14" s="18" t="s">
        <v>16</v>
      </c>
      <c r="Z14" s="19">
        <v>0.1111111111111111</v>
      </c>
      <c r="AB14" s="52"/>
      <c r="AC14" s="18" t="s">
        <v>16</v>
      </c>
      <c r="AD14" s="23">
        <v>0</v>
      </c>
      <c r="AF14" s="52"/>
      <c r="AG14" s="18" t="s">
        <v>16</v>
      </c>
      <c r="AH14" s="19">
        <v>0.1111111111111111</v>
      </c>
      <c r="AI14" s="17"/>
      <c r="AJ14" s="23">
        <v>0</v>
      </c>
      <c r="AL14" s="52"/>
      <c r="AM14" s="18" t="s">
        <v>16</v>
      </c>
      <c r="AN14" s="19">
        <v>1</v>
      </c>
      <c r="AP14" s="19">
        <v>0.1111111111111111</v>
      </c>
      <c r="AR14" s="52"/>
      <c r="AS14" s="18" t="s">
        <v>16</v>
      </c>
      <c r="AT14" s="19">
        <v>1</v>
      </c>
      <c r="AV14" s="19">
        <v>0.1111111111111111</v>
      </c>
      <c r="AX14" s="214">
        <f t="shared" si="7"/>
        <v>0.88888888888888884</v>
      </c>
      <c r="AY14" s="52"/>
      <c r="AZ14" s="18" t="s">
        <v>16</v>
      </c>
      <c r="BA14" s="19">
        <v>0</v>
      </c>
      <c r="BB14" s="79"/>
      <c r="BC14" s="52"/>
      <c r="BD14" s="18" t="s">
        <v>16</v>
      </c>
      <c r="BE14" s="19">
        <v>1</v>
      </c>
      <c r="BG14" s="19">
        <v>0</v>
      </c>
      <c r="BI14" s="52"/>
      <c r="BJ14" s="8" t="s">
        <v>33</v>
      </c>
      <c r="BL14" s="29">
        <f t="shared" ref="BL14:BL22" si="12">(BN14/BM14)*1</f>
        <v>0.22525439407955597</v>
      </c>
      <c r="BM14" s="34">
        <v>2162</v>
      </c>
      <c r="BN14" s="127">
        <v>487</v>
      </c>
      <c r="BO14" s="113" t="s">
        <v>137</v>
      </c>
      <c r="BP14" s="132" t="s">
        <v>139</v>
      </c>
      <c r="BQ14" s="145"/>
      <c r="BR14" s="9" t="s">
        <v>25</v>
      </c>
      <c r="BS14" s="29">
        <f t="shared" si="1"/>
        <v>0.10344827586206896</v>
      </c>
      <c r="BT14" s="118">
        <v>174</v>
      </c>
      <c r="BU14" s="118">
        <v>18</v>
      </c>
      <c r="BV14" s="118">
        <v>168</v>
      </c>
      <c r="BW14" s="112"/>
      <c r="BY14" s="9" t="s">
        <v>25</v>
      </c>
      <c r="BZ14" s="109">
        <f t="shared" si="2"/>
        <v>3.4482758620689655E-2</v>
      </c>
      <c r="CA14" s="118">
        <f>CB14-[1]Sheet1!CE14</f>
        <v>6</v>
      </c>
      <c r="CB14" s="118">
        <v>174</v>
      </c>
      <c r="CC14" s="112"/>
      <c r="CD14" s="156">
        <v>8</v>
      </c>
      <c r="CE14" s="157" t="s">
        <v>16</v>
      </c>
      <c r="CF14" s="19"/>
      <c r="CK14" s="112"/>
      <c r="CL14" s="7" t="s">
        <v>93</v>
      </c>
      <c r="CM14" s="120">
        <v>140</v>
      </c>
      <c r="CN14" s="192">
        <v>10399</v>
      </c>
      <c r="CO14" s="192">
        <v>4423</v>
      </c>
      <c r="CP14" s="191">
        <f t="shared" si="8"/>
        <v>74.278571428571425</v>
      </c>
      <c r="CQ14" s="191">
        <f t="shared" si="10"/>
        <v>31.592857142857142</v>
      </c>
      <c r="CR14" s="112"/>
      <c r="CS14" s="7" t="s">
        <v>93</v>
      </c>
      <c r="CT14" s="120">
        <v>635</v>
      </c>
      <c r="CU14" s="192">
        <v>31942</v>
      </c>
      <c r="CV14" s="192">
        <v>14264</v>
      </c>
      <c r="CW14" s="191">
        <f t="shared" si="9"/>
        <v>50.30236220472441</v>
      </c>
      <c r="CX14" s="191">
        <f t="shared" si="11"/>
        <v>22.46299212598425</v>
      </c>
      <c r="CY14" s="200"/>
      <c r="CZ14" s="7" t="s">
        <v>93</v>
      </c>
      <c r="DA14" s="205">
        <f t="shared" si="5"/>
        <v>0.18064516129032257</v>
      </c>
      <c r="DB14" s="120">
        <f t="shared" si="6"/>
        <v>775</v>
      </c>
      <c r="DC14" s="112"/>
      <c r="DD14" s="7" t="s">
        <v>93</v>
      </c>
      <c r="DE14" s="191">
        <v>74.278571428571425</v>
      </c>
      <c r="DF14" s="191">
        <v>50.30236220472441</v>
      </c>
      <c r="DG14" s="112"/>
      <c r="DH14" s="112"/>
      <c r="DI14" s="18" t="s">
        <v>16</v>
      </c>
      <c r="DJ14" s="205">
        <v>0.88888888888888884</v>
      </c>
      <c r="DK14" s="214">
        <v>0.88888888888888884</v>
      </c>
      <c r="DN14" s="219"/>
      <c r="DO14" s="222"/>
      <c r="DP14" s="110"/>
      <c r="DQ14" s="135"/>
      <c r="DR14" s="221"/>
      <c r="DS14" s="110"/>
      <c r="DT14" s="221"/>
      <c r="DU14" s="110"/>
      <c r="DV14" s="221"/>
      <c r="DW14" s="110"/>
    </row>
    <row r="15" spans="1:127">
      <c r="A15" s="18" t="s">
        <v>17</v>
      </c>
      <c r="B15" s="19">
        <v>1</v>
      </c>
      <c r="D15" s="52"/>
      <c r="E15" s="18" t="s">
        <v>17</v>
      </c>
      <c r="F15" s="32">
        <v>1296.5</v>
      </c>
      <c r="G15" s="73"/>
      <c r="H15" s="52"/>
      <c r="I15" s="18" t="s">
        <v>17</v>
      </c>
      <c r="J15" s="47">
        <v>52.603162360200542</v>
      </c>
      <c r="L15" s="52"/>
      <c r="M15" s="18" t="s">
        <v>17</v>
      </c>
      <c r="N15" s="47">
        <v>48.018518518518519</v>
      </c>
      <c r="P15" s="52"/>
      <c r="Q15" s="18" t="s">
        <v>17</v>
      </c>
      <c r="R15" s="63">
        <v>25.25925925925926</v>
      </c>
      <c r="T15" s="52"/>
      <c r="U15" s="18" t="s">
        <v>17</v>
      </c>
      <c r="V15" s="19">
        <v>0.27272727272727271</v>
      </c>
      <c r="X15" s="52"/>
      <c r="Y15" s="18" t="s">
        <v>17</v>
      </c>
      <c r="Z15" s="19">
        <v>9.0909090909090912E-2</v>
      </c>
      <c r="AB15" s="52"/>
      <c r="AC15" s="18" t="s">
        <v>17</v>
      </c>
      <c r="AD15" s="23">
        <v>0.18181818181818182</v>
      </c>
      <c r="AF15" s="52"/>
      <c r="AG15" s="18" t="s">
        <v>17</v>
      </c>
      <c r="AH15" s="19">
        <v>0.27272727272727271</v>
      </c>
      <c r="AI15" s="17"/>
      <c r="AJ15" s="23">
        <v>0.18181818181818182</v>
      </c>
      <c r="AL15" s="52"/>
      <c r="AM15" s="18" t="s">
        <v>17</v>
      </c>
      <c r="AN15" s="19">
        <v>1</v>
      </c>
      <c r="AP15" s="19">
        <v>0.27272727272727271</v>
      </c>
      <c r="AR15" s="52"/>
      <c r="AS15" s="18" t="s">
        <v>17</v>
      </c>
      <c r="AT15" s="19">
        <v>1</v>
      </c>
      <c r="AV15" s="19">
        <v>9.0909090909090912E-2</v>
      </c>
      <c r="AX15" s="214">
        <f t="shared" si="7"/>
        <v>0.90909090909090906</v>
      </c>
      <c r="AY15" s="52"/>
      <c r="AZ15" s="18" t="s">
        <v>17</v>
      </c>
      <c r="BA15" s="19">
        <v>0</v>
      </c>
      <c r="BB15" s="79"/>
      <c r="BC15" s="52"/>
      <c r="BD15" s="18" t="s">
        <v>17</v>
      </c>
      <c r="BE15" s="19">
        <v>1</v>
      </c>
      <c r="BG15" s="19">
        <v>0</v>
      </c>
      <c r="BI15" s="52"/>
      <c r="BJ15" s="20" t="s">
        <v>38</v>
      </c>
      <c r="BL15" s="29">
        <f t="shared" si="12"/>
        <v>0.28260254596888262</v>
      </c>
      <c r="BM15" s="34">
        <v>2356.6666666666665</v>
      </c>
      <c r="BN15" s="127">
        <v>666</v>
      </c>
      <c r="BO15" s="115" t="s">
        <v>136</v>
      </c>
      <c r="BP15" s="132" t="s">
        <v>140</v>
      </c>
      <c r="BQ15" s="145"/>
      <c r="BR15" s="9" t="s">
        <v>26</v>
      </c>
      <c r="BS15" s="29">
        <f t="shared" si="1"/>
        <v>9.8360655737704916E-2</v>
      </c>
      <c r="BT15" s="118">
        <v>183</v>
      </c>
      <c r="BU15" s="118">
        <v>18</v>
      </c>
      <c r="BV15" s="118">
        <v>173</v>
      </c>
      <c r="BW15" s="112"/>
      <c r="BY15" s="9" t="s">
        <v>26</v>
      </c>
      <c r="BZ15" s="109">
        <f t="shared" si="2"/>
        <v>5.4644808743169397E-2</v>
      </c>
      <c r="CA15" s="118">
        <f>CB15-[1]Sheet1!CE15</f>
        <v>10</v>
      </c>
      <c r="CB15" s="118">
        <v>183</v>
      </c>
      <c r="CC15" s="112"/>
      <c r="CD15" s="156" t="s">
        <v>156</v>
      </c>
      <c r="CE15" s="157" t="s">
        <v>17</v>
      </c>
      <c r="CF15" s="19"/>
      <c r="CK15" s="112"/>
      <c r="CL15" s="7" t="s">
        <v>94</v>
      </c>
      <c r="CM15" s="120">
        <v>90</v>
      </c>
      <c r="CN15" s="192">
        <v>8690</v>
      </c>
      <c r="CO15" s="192">
        <v>3973</v>
      </c>
      <c r="CP15" s="191">
        <f t="shared" si="8"/>
        <v>96.555555555555557</v>
      </c>
      <c r="CQ15" s="191">
        <f t="shared" si="10"/>
        <v>44.144444444444446</v>
      </c>
      <c r="CR15" s="112"/>
      <c r="CS15" s="7" t="s">
        <v>94</v>
      </c>
      <c r="CT15" s="120">
        <v>575</v>
      </c>
      <c r="CU15" s="192">
        <v>33800</v>
      </c>
      <c r="CV15" s="192">
        <v>14472</v>
      </c>
      <c r="CW15" s="191">
        <f t="shared" si="9"/>
        <v>58.782608695652172</v>
      </c>
      <c r="CX15" s="191">
        <f t="shared" si="11"/>
        <v>25.168695652173913</v>
      </c>
      <c r="CY15" s="200"/>
      <c r="CZ15" s="7" t="s">
        <v>94</v>
      </c>
      <c r="DA15" s="205">
        <f t="shared" si="5"/>
        <v>0.13533834586466165</v>
      </c>
      <c r="DB15" s="120">
        <f t="shared" si="6"/>
        <v>665</v>
      </c>
      <c r="DC15" s="112"/>
      <c r="DD15" s="7" t="s">
        <v>94</v>
      </c>
      <c r="DE15" s="191">
        <v>96.555555555555557</v>
      </c>
      <c r="DF15" s="191">
        <v>58.782608695652172</v>
      </c>
      <c r="DG15" s="112"/>
      <c r="DH15" s="112"/>
      <c r="DI15" s="18" t="s">
        <v>17</v>
      </c>
      <c r="DJ15" s="205">
        <v>0.72727272727272729</v>
      </c>
      <c r="DK15" s="214">
        <v>0.90909090909090906</v>
      </c>
      <c r="DN15" s="219"/>
      <c r="DO15" s="222"/>
      <c r="DP15" s="110"/>
      <c r="DQ15" s="135"/>
      <c r="DR15" s="221"/>
      <c r="DS15" s="110"/>
      <c r="DT15" s="221"/>
      <c r="DU15" s="110"/>
      <c r="DV15" s="221"/>
      <c r="DW15" s="110"/>
    </row>
    <row r="16" spans="1:127">
      <c r="A16" s="18" t="s">
        <v>18</v>
      </c>
      <c r="B16" s="19">
        <v>1</v>
      </c>
      <c r="D16" s="52"/>
      <c r="E16" s="18" t="s">
        <v>18</v>
      </c>
      <c r="F16" s="32">
        <v>10160</v>
      </c>
      <c r="G16" s="73"/>
      <c r="H16" s="52"/>
      <c r="I16" s="18" t="s">
        <v>18</v>
      </c>
      <c r="J16" s="47">
        <v>46.377952755905511</v>
      </c>
      <c r="L16" s="52"/>
      <c r="M16" s="18" t="s">
        <v>18</v>
      </c>
      <c r="N16" s="47">
        <v>51.05527638190955</v>
      </c>
      <c r="P16" s="52"/>
      <c r="Q16" s="18" t="s">
        <v>18</v>
      </c>
      <c r="R16" s="63">
        <v>23.678391959798994</v>
      </c>
      <c r="T16" s="52"/>
      <c r="U16" s="18" t="s">
        <v>18</v>
      </c>
      <c r="V16" s="19">
        <v>0.13636363636363635</v>
      </c>
      <c r="X16" s="52"/>
      <c r="Y16" s="18" t="s">
        <v>18</v>
      </c>
      <c r="Z16" s="19">
        <v>0</v>
      </c>
      <c r="AB16" s="52"/>
      <c r="AC16" s="18" t="s">
        <v>18</v>
      </c>
      <c r="AD16" s="23">
        <v>4.5454545454545456E-2</v>
      </c>
      <c r="AF16" s="52"/>
      <c r="AG16" s="18" t="s">
        <v>18</v>
      </c>
      <c r="AH16" s="19">
        <v>0.13636363636363635</v>
      </c>
      <c r="AI16" s="17"/>
      <c r="AJ16" s="23">
        <v>4.5454545454545456E-2</v>
      </c>
      <c r="AL16" s="52"/>
      <c r="AM16" s="18" t="s">
        <v>18</v>
      </c>
      <c r="AN16" s="19">
        <v>1</v>
      </c>
      <c r="AP16" s="19">
        <v>0.13636363636363635</v>
      </c>
      <c r="AR16" s="52"/>
      <c r="AS16" s="18" t="s">
        <v>18</v>
      </c>
      <c r="AT16" s="19">
        <v>1</v>
      </c>
      <c r="AV16" s="19">
        <v>0</v>
      </c>
      <c r="AX16" s="214">
        <f t="shared" si="7"/>
        <v>1</v>
      </c>
      <c r="AY16" s="52"/>
      <c r="AZ16" s="18" t="s">
        <v>18</v>
      </c>
      <c r="BA16" s="19">
        <v>0</v>
      </c>
      <c r="BB16" s="79"/>
      <c r="BC16" s="52"/>
      <c r="BD16" s="18" t="s">
        <v>18</v>
      </c>
      <c r="BE16" s="19">
        <v>1</v>
      </c>
      <c r="BG16" s="19">
        <v>0</v>
      </c>
      <c r="BI16" s="52"/>
      <c r="BJ16" s="20" t="s">
        <v>39</v>
      </c>
      <c r="BL16" s="29">
        <f t="shared" si="12"/>
        <v>0.22861468584405753</v>
      </c>
      <c r="BM16" s="34">
        <v>2642</v>
      </c>
      <c r="BN16" s="127">
        <v>604</v>
      </c>
      <c r="BP16" s="67"/>
      <c r="BQ16" s="145"/>
      <c r="BR16" s="10" t="s">
        <v>27</v>
      </c>
      <c r="BS16" s="29">
        <f t="shared" si="1"/>
        <v>0.14096916299559473</v>
      </c>
      <c r="BT16" s="118">
        <v>227</v>
      </c>
      <c r="BU16" s="118">
        <v>32</v>
      </c>
      <c r="BV16" s="118">
        <v>215</v>
      </c>
      <c r="BW16" s="112"/>
      <c r="BY16" s="10" t="s">
        <v>27</v>
      </c>
      <c r="BZ16" s="109">
        <f t="shared" si="2"/>
        <v>5.2863436123348019E-2</v>
      </c>
      <c r="CA16" s="118">
        <f>CB16-[1]Sheet1!CE16</f>
        <v>12</v>
      </c>
      <c r="CB16" s="118">
        <v>227</v>
      </c>
      <c r="CC16" s="112"/>
      <c r="CD16" s="156" t="s">
        <v>157</v>
      </c>
      <c r="CE16" s="157" t="s">
        <v>18</v>
      </c>
      <c r="CF16" s="19"/>
      <c r="CK16" s="112"/>
      <c r="CL16" s="7" t="s">
        <v>95</v>
      </c>
      <c r="CM16" s="120">
        <v>87</v>
      </c>
      <c r="CN16" s="192">
        <v>6213</v>
      </c>
      <c r="CO16" s="192">
        <v>2732</v>
      </c>
      <c r="CP16" s="191">
        <f t="shared" si="8"/>
        <v>71.41379310344827</v>
      </c>
      <c r="CQ16" s="191">
        <f t="shared" si="10"/>
        <v>31.402298850574713</v>
      </c>
      <c r="CR16" s="112"/>
      <c r="CS16" s="7" t="s">
        <v>95</v>
      </c>
      <c r="CT16" s="120">
        <v>499</v>
      </c>
      <c r="CU16" s="192">
        <v>27425</v>
      </c>
      <c r="CV16" s="192">
        <v>12466</v>
      </c>
      <c r="CW16" s="191">
        <f t="shared" si="9"/>
        <v>54.959919839679358</v>
      </c>
      <c r="CX16" s="191">
        <f t="shared" si="11"/>
        <v>24.981963927855713</v>
      </c>
      <c r="CY16" s="200"/>
      <c r="CZ16" s="7" t="s">
        <v>95</v>
      </c>
      <c r="DA16" s="205">
        <f t="shared" si="5"/>
        <v>0.14846416382252559</v>
      </c>
      <c r="DB16" s="120">
        <f t="shared" si="6"/>
        <v>586</v>
      </c>
      <c r="DC16" s="112"/>
      <c r="DD16" s="7" t="s">
        <v>95</v>
      </c>
      <c r="DE16" s="191">
        <v>71.41379310344827</v>
      </c>
      <c r="DF16" s="191">
        <v>54.959919839679358</v>
      </c>
      <c r="DG16" s="112"/>
      <c r="DH16" s="112"/>
      <c r="DI16" s="18" t="s">
        <v>18</v>
      </c>
      <c r="DJ16" s="205">
        <v>0.86363636363636365</v>
      </c>
      <c r="DK16" s="214">
        <v>1</v>
      </c>
      <c r="DN16" s="219"/>
      <c r="DO16" s="222"/>
      <c r="DP16" s="110"/>
      <c r="DQ16" s="135"/>
      <c r="DR16" s="221"/>
      <c r="DS16" s="110"/>
      <c r="DT16" s="221"/>
      <c r="DU16" s="110"/>
      <c r="DV16" s="221"/>
      <c r="DW16" s="110"/>
    </row>
    <row r="17" spans="1:127">
      <c r="A17" s="18" t="s">
        <v>19</v>
      </c>
      <c r="B17" s="19">
        <v>0.83330000000000004</v>
      </c>
      <c r="D17" s="52"/>
      <c r="E17" s="18" t="s">
        <v>19</v>
      </c>
      <c r="F17" s="32">
        <v>2074</v>
      </c>
      <c r="G17" s="73"/>
      <c r="H17" s="52"/>
      <c r="I17" s="18" t="s">
        <v>19</v>
      </c>
      <c r="J17" s="47">
        <v>48.336547733847638</v>
      </c>
      <c r="L17" s="52"/>
      <c r="M17" s="18" t="s">
        <v>19</v>
      </c>
      <c r="N17" s="47">
        <v>60.407766990291265</v>
      </c>
      <c r="P17" s="52"/>
      <c r="Q17" s="18" t="s">
        <v>19</v>
      </c>
      <c r="R17" s="63">
        <v>29.199029126213592</v>
      </c>
      <c r="T17" s="52"/>
      <c r="U17" s="18" t="s">
        <v>19</v>
      </c>
      <c r="V17" s="19">
        <v>0.33333333333333331</v>
      </c>
      <c r="X17" s="52"/>
      <c r="Y17" s="18" t="s">
        <v>19</v>
      </c>
      <c r="Z17" s="19">
        <v>9.5238095238095233E-2</v>
      </c>
      <c r="AB17" s="52"/>
      <c r="AC17" s="18" t="s">
        <v>19</v>
      </c>
      <c r="AD17" s="23">
        <v>4.7619047619047616E-2</v>
      </c>
      <c r="AF17" s="52"/>
      <c r="AG17" s="18" t="s">
        <v>19</v>
      </c>
      <c r="AH17" s="19">
        <v>0.33333333333333331</v>
      </c>
      <c r="AI17" s="17"/>
      <c r="AJ17" s="23">
        <v>4.7619047619047616E-2</v>
      </c>
      <c r="AL17" s="52"/>
      <c r="AM17" s="18" t="s">
        <v>19</v>
      </c>
      <c r="AN17" s="19">
        <v>0.83330000000000004</v>
      </c>
      <c r="AP17" s="19">
        <v>0.33333333333333331</v>
      </c>
      <c r="AR17" s="52"/>
      <c r="AS17" s="18" t="s">
        <v>19</v>
      </c>
      <c r="AT17" s="19">
        <v>0.83330000000000004</v>
      </c>
      <c r="AV17" s="19">
        <v>9.5238095238095233E-2</v>
      </c>
      <c r="AX17" s="214">
        <f t="shared" si="7"/>
        <v>0.73806190476190481</v>
      </c>
      <c r="AY17" s="52"/>
      <c r="AZ17" s="18" t="s">
        <v>19</v>
      </c>
      <c r="BA17" s="19">
        <v>0</v>
      </c>
      <c r="BB17" s="79"/>
      <c r="BC17" s="52"/>
      <c r="BD17" s="18" t="s">
        <v>19</v>
      </c>
      <c r="BE17" s="19">
        <v>0.83330000000000004</v>
      </c>
      <c r="BG17" s="19">
        <v>0</v>
      </c>
      <c r="BI17" s="52"/>
      <c r="BJ17" s="20" t="s">
        <v>40</v>
      </c>
      <c r="BL17" s="29">
        <f t="shared" si="12"/>
        <v>0.23484133323651152</v>
      </c>
      <c r="BM17" s="34">
        <v>2295.1666666666665</v>
      </c>
      <c r="BN17" s="127">
        <v>539</v>
      </c>
      <c r="BP17" s="67"/>
      <c r="BQ17" s="145"/>
      <c r="BR17" s="8" t="s">
        <v>28</v>
      </c>
      <c r="BS17" s="29">
        <f t="shared" si="1"/>
        <v>0.14761904761904762</v>
      </c>
      <c r="BT17" s="118">
        <v>210</v>
      </c>
      <c r="BU17" s="118">
        <v>31</v>
      </c>
      <c r="BV17" s="118">
        <v>197</v>
      </c>
      <c r="BW17" s="112"/>
      <c r="BY17" s="8" t="s">
        <v>28</v>
      </c>
      <c r="BZ17" s="109">
        <f t="shared" si="2"/>
        <v>6.1904761904761907E-2</v>
      </c>
      <c r="CA17" s="118">
        <f>CB17-[1]Sheet1!CE17</f>
        <v>13</v>
      </c>
      <c r="CB17" s="118">
        <v>210</v>
      </c>
      <c r="CC17" s="112"/>
      <c r="CD17" s="157"/>
      <c r="CE17" s="157" t="s">
        <v>19</v>
      </c>
      <c r="CF17" s="19"/>
      <c r="CK17" s="112"/>
      <c r="CL17" s="7" t="s">
        <v>96</v>
      </c>
      <c r="CM17" s="120">
        <v>120</v>
      </c>
      <c r="CN17" s="192">
        <v>7468</v>
      </c>
      <c r="CO17" s="192">
        <v>3354</v>
      </c>
      <c r="CP17" s="191">
        <f t="shared" si="8"/>
        <v>62.233333333333334</v>
      </c>
      <c r="CQ17" s="191">
        <f t="shared" si="10"/>
        <v>27.95</v>
      </c>
      <c r="CR17" s="112"/>
      <c r="CS17" s="7" t="s">
        <v>96</v>
      </c>
      <c r="CT17" s="120">
        <v>500</v>
      </c>
      <c r="CU17" s="192">
        <v>26920</v>
      </c>
      <c r="CV17" s="192">
        <v>12746</v>
      </c>
      <c r="CW17" s="191">
        <f t="shared" si="9"/>
        <v>53.84</v>
      </c>
      <c r="CX17" s="191">
        <f t="shared" si="11"/>
        <v>25.492000000000001</v>
      </c>
      <c r="CY17" s="201"/>
      <c r="CZ17" s="7" t="s">
        <v>96</v>
      </c>
      <c r="DA17" s="205">
        <f t="shared" si="5"/>
        <v>0.19354838709677419</v>
      </c>
      <c r="DB17" s="120">
        <f t="shared" si="6"/>
        <v>620</v>
      </c>
      <c r="DC17" s="112"/>
      <c r="DD17" s="7" t="s">
        <v>96</v>
      </c>
      <c r="DE17" s="191">
        <v>62.233333333333334</v>
      </c>
      <c r="DF17" s="191">
        <v>53.84</v>
      </c>
      <c r="DG17" s="112"/>
      <c r="DH17" s="112"/>
      <c r="DI17" s="18" t="s">
        <v>19</v>
      </c>
      <c r="DJ17" s="205">
        <v>0.49996666666666673</v>
      </c>
      <c r="DK17" s="214">
        <v>0.73806190476190481</v>
      </c>
      <c r="DN17" s="219"/>
      <c r="DO17" s="222"/>
      <c r="DP17" s="110"/>
      <c r="DQ17" s="135"/>
      <c r="DR17" s="221"/>
      <c r="DS17" s="110"/>
      <c r="DT17" s="221"/>
      <c r="DU17" s="110"/>
      <c r="DV17" s="221"/>
      <c r="DW17" s="110"/>
    </row>
    <row r="18" spans="1:127">
      <c r="A18" s="18" t="s">
        <v>20</v>
      </c>
      <c r="B18" s="19">
        <v>1</v>
      </c>
      <c r="D18" s="52"/>
      <c r="E18" s="18" t="s">
        <v>20</v>
      </c>
      <c r="F18" s="32">
        <v>1060.4615384615386</v>
      </c>
      <c r="G18" s="73"/>
      <c r="H18" s="52"/>
      <c r="I18" s="18" t="s">
        <v>20</v>
      </c>
      <c r="J18" s="47">
        <v>52.342956622660665</v>
      </c>
      <c r="L18" s="52"/>
      <c r="M18" s="18" t="s">
        <v>20</v>
      </c>
      <c r="N18" s="47">
        <v>61.271111111111111</v>
      </c>
      <c r="P18" s="52"/>
      <c r="Q18" s="18" t="s">
        <v>20</v>
      </c>
      <c r="R18" s="63">
        <v>32.071111111111108</v>
      </c>
      <c r="T18" s="52"/>
      <c r="U18" s="18" t="s">
        <v>20</v>
      </c>
      <c r="V18" s="19">
        <v>0.34782608695652173</v>
      </c>
      <c r="X18" s="52"/>
      <c r="Y18" s="18" t="s">
        <v>20</v>
      </c>
      <c r="Z18" s="19">
        <v>0.17391304347826086</v>
      </c>
      <c r="AB18" s="52"/>
      <c r="AC18" s="18" t="s">
        <v>20</v>
      </c>
      <c r="AD18" s="23">
        <v>0</v>
      </c>
      <c r="AF18" s="52"/>
      <c r="AG18" s="18" t="s">
        <v>20</v>
      </c>
      <c r="AH18" s="19">
        <v>0.34782608695652173</v>
      </c>
      <c r="AI18" s="17"/>
      <c r="AJ18" s="23">
        <v>0</v>
      </c>
      <c r="AL18" s="52"/>
      <c r="AM18" s="18" t="s">
        <v>20</v>
      </c>
      <c r="AN18" s="19">
        <v>1</v>
      </c>
      <c r="AP18" s="19">
        <v>0.34782608695652173</v>
      </c>
      <c r="AR18" s="52"/>
      <c r="AS18" s="18" t="s">
        <v>20</v>
      </c>
      <c r="AT18" s="19">
        <v>1</v>
      </c>
      <c r="AV18" s="19">
        <v>0.17391304347826086</v>
      </c>
      <c r="AX18" s="214">
        <f t="shared" si="7"/>
        <v>0.82608695652173914</v>
      </c>
      <c r="AY18" s="52"/>
      <c r="AZ18" s="18" t="s">
        <v>20</v>
      </c>
      <c r="BA18" s="19">
        <v>0</v>
      </c>
      <c r="BB18" s="79"/>
      <c r="BC18" s="52"/>
      <c r="BD18" s="18" t="s">
        <v>20</v>
      </c>
      <c r="BE18" s="19">
        <v>1</v>
      </c>
      <c r="BG18" s="19">
        <v>0</v>
      </c>
      <c r="BI18" s="52"/>
      <c r="BJ18" s="20" t="s">
        <v>41</v>
      </c>
      <c r="BL18" s="29">
        <f t="shared" si="12"/>
        <v>0.27130354675264856</v>
      </c>
      <c r="BM18" s="34">
        <v>2171</v>
      </c>
      <c r="BN18" s="127">
        <v>589</v>
      </c>
      <c r="BO18" s="67"/>
      <c r="BP18" s="67"/>
      <c r="BQ18" s="145"/>
      <c r="BR18" s="8" t="s">
        <v>29</v>
      </c>
      <c r="BS18" s="29">
        <f t="shared" si="1"/>
        <v>0.11165048543689321</v>
      </c>
      <c r="BT18" s="118">
        <v>206</v>
      </c>
      <c r="BU18" s="118">
        <v>23</v>
      </c>
      <c r="BV18" s="118">
        <v>200</v>
      </c>
      <c r="BW18" s="112"/>
      <c r="BY18" s="8" t="s">
        <v>29</v>
      </c>
      <c r="BZ18" s="109">
        <f t="shared" si="2"/>
        <v>2.9126213592233011E-2</v>
      </c>
      <c r="CA18" s="118">
        <f>CB18-[1]Sheet1!CE18</f>
        <v>6</v>
      </c>
      <c r="CB18" s="118">
        <v>206</v>
      </c>
      <c r="CC18" s="112"/>
      <c r="CD18" s="156">
        <v>8</v>
      </c>
      <c r="CE18" s="157" t="s">
        <v>20</v>
      </c>
      <c r="CF18" s="19"/>
      <c r="CK18" s="112"/>
      <c r="CL18" s="7" t="s">
        <v>97</v>
      </c>
      <c r="CM18" s="120">
        <v>73</v>
      </c>
      <c r="CN18" s="192">
        <v>6060</v>
      </c>
      <c r="CO18" s="192">
        <v>2862</v>
      </c>
      <c r="CP18" s="191">
        <f t="shared" si="8"/>
        <v>83.013698630136986</v>
      </c>
      <c r="CQ18" s="191">
        <f t="shared" si="10"/>
        <v>39.205479452054796</v>
      </c>
      <c r="CR18" s="112"/>
      <c r="CS18" s="7" t="s">
        <v>97</v>
      </c>
      <c r="CT18" s="120">
        <v>535</v>
      </c>
      <c r="CU18" s="192">
        <v>30238</v>
      </c>
      <c r="CV18" s="192">
        <v>14758</v>
      </c>
      <c r="CW18" s="191">
        <f t="shared" si="9"/>
        <v>56.519626168224299</v>
      </c>
      <c r="CX18" s="191">
        <f t="shared" si="11"/>
        <v>27.585046728971964</v>
      </c>
      <c r="CY18" s="201"/>
      <c r="CZ18" s="7" t="s">
        <v>97</v>
      </c>
      <c r="DA18" s="205">
        <f t="shared" si="5"/>
        <v>0.12006578947368421</v>
      </c>
      <c r="DB18" s="120">
        <f t="shared" si="6"/>
        <v>608</v>
      </c>
      <c r="DC18" s="112"/>
      <c r="DD18" s="7" t="s">
        <v>97</v>
      </c>
      <c r="DE18" s="191">
        <v>83.013698630136986</v>
      </c>
      <c r="DF18" s="191">
        <v>56.519626168224299</v>
      </c>
      <c r="DG18" s="112"/>
      <c r="DH18" s="112"/>
      <c r="DI18" s="18" t="s">
        <v>20</v>
      </c>
      <c r="DJ18" s="205">
        <v>0.65217391304347827</v>
      </c>
      <c r="DK18" s="214">
        <v>0.82608695652173914</v>
      </c>
      <c r="DN18" s="219"/>
      <c r="DO18" s="222"/>
      <c r="DP18" s="110"/>
      <c r="DQ18" s="135"/>
      <c r="DR18" s="221"/>
      <c r="DS18" s="110"/>
      <c r="DT18" s="221"/>
      <c r="DU18" s="110"/>
      <c r="DV18" s="221"/>
      <c r="DW18" s="110"/>
    </row>
    <row r="19" spans="1:127">
      <c r="A19" s="18" t="s">
        <v>21</v>
      </c>
      <c r="B19" s="19">
        <v>1</v>
      </c>
      <c r="D19" s="52"/>
      <c r="E19" s="18" t="s">
        <v>21</v>
      </c>
      <c r="F19" s="32">
        <v>3147.75</v>
      </c>
      <c r="G19" s="73"/>
      <c r="H19" s="52"/>
      <c r="I19" s="18" t="s">
        <v>21</v>
      </c>
      <c r="J19" s="47">
        <v>41.807640378047815</v>
      </c>
      <c r="L19" s="52"/>
      <c r="M19" s="18" t="s">
        <v>21</v>
      </c>
      <c r="N19" s="47">
        <v>56.209821428571431</v>
      </c>
      <c r="P19" s="52"/>
      <c r="Q19" s="18" t="s">
        <v>21</v>
      </c>
      <c r="R19" s="63">
        <v>23.5</v>
      </c>
      <c r="T19" s="52"/>
      <c r="U19" s="18" t="s">
        <v>21</v>
      </c>
      <c r="V19" s="19">
        <v>0.17391304347826086</v>
      </c>
      <c r="X19" s="52"/>
      <c r="Y19" s="18" t="s">
        <v>21</v>
      </c>
      <c r="Z19" s="19">
        <v>4.3478260869565216E-2</v>
      </c>
      <c r="AB19" s="52"/>
      <c r="AC19" s="18" t="s">
        <v>21</v>
      </c>
      <c r="AD19" s="23">
        <v>8.6956521739130432E-2</v>
      </c>
      <c r="AF19" s="52"/>
      <c r="AG19" s="18" t="s">
        <v>21</v>
      </c>
      <c r="AH19" s="19">
        <v>0.17391304347826086</v>
      </c>
      <c r="AI19" s="17"/>
      <c r="AJ19" s="23">
        <v>8.6956521739130432E-2</v>
      </c>
      <c r="AL19" s="52"/>
      <c r="AM19" s="18" t="s">
        <v>21</v>
      </c>
      <c r="AN19" s="19">
        <v>1</v>
      </c>
      <c r="AP19" s="19">
        <v>0.17391304347826086</v>
      </c>
      <c r="AR19" s="52"/>
      <c r="AS19" s="18" t="s">
        <v>21</v>
      </c>
      <c r="AT19" s="19">
        <v>1</v>
      </c>
      <c r="AV19" s="19">
        <v>4.3478260869565216E-2</v>
      </c>
      <c r="AX19" s="214">
        <f t="shared" si="7"/>
        <v>0.95652173913043481</v>
      </c>
      <c r="AY19" s="52"/>
      <c r="AZ19" s="18" t="s">
        <v>21</v>
      </c>
      <c r="BA19" s="19">
        <v>0</v>
      </c>
      <c r="BB19" s="79"/>
      <c r="BC19" s="52"/>
      <c r="BD19" s="18" t="s">
        <v>21</v>
      </c>
      <c r="BE19" s="19">
        <v>1</v>
      </c>
      <c r="BG19" s="19">
        <v>0</v>
      </c>
      <c r="BI19" s="52"/>
      <c r="BJ19" s="20" t="s">
        <v>42</v>
      </c>
      <c r="BL19" s="29">
        <f t="shared" si="12"/>
        <v>0.28942656913397108</v>
      </c>
      <c r="BM19" s="34">
        <v>3258.1666666666665</v>
      </c>
      <c r="BN19" s="127">
        <v>943</v>
      </c>
      <c r="BO19" s="67"/>
      <c r="BP19" s="67"/>
      <c r="BQ19" s="145"/>
      <c r="BR19" s="8" t="s">
        <v>30</v>
      </c>
      <c r="BS19" s="29">
        <f t="shared" si="1"/>
        <v>0.12173913043478261</v>
      </c>
      <c r="BT19" s="118">
        <v>230</v>
      </c>
      <c r="BU19" s="118">
        <v>28</v>
      </c>
      <c r="BV19" s="118">
        <v>214</v>
      </c>
      <c r="BW19" s="112"/>
      <c r="BY19" s="8" t="s">
        <v>30</v>
      </c>
      <c r="BZ19" s="109">
        <f t="shared" si="2"/>
        <v>6.9565217391304349E-2</v>
      </c>
      <c r="CA19" s="118">
        <f>CB19-[1]Sheet1!CE19</f>
        <v>16</v>
      </c>
      <c r="CB19" s="118">
        <v>230</v>
      </c>
      <c r="CC19" s="112"/>
      <c r="CD19" s="156" t="s">
        <v>153</v>
      </c>
      <c r="CE19" s="157" t="s">
        <v>21</v>
      </c>
      <c r="CF19" s="19"/>
      <c r="CK19" s="112"/>
      <c r="CL19" s="7" t="s">
        <v>98</v>
      </c>
      <c r="CM19" s="120">
        <v>62</v>
      </c>
      <c r="CN19" s="192">
        <v>5947</v>
      </c>
      <c r="CO19" s="192">
        <v>3067</v>
      </c>
      <c r="CP19" s="191">
        <f t="shared" si="8"/>
        <v>95.91935483870968</v>
      </c>
      <c r="CQ19" s="191">
        <f t="shared" si="10"/>
        <v>49.467741935483872</v>
      </c>
      <c r="CR19" s="112"/>
      <c r="CS19" s="7" t="s">
        <v>98</v>
      </c>
      <c r="CT19" s="120">
        <v>424</v>
      </c>
      <c r="CU19" s="192">
        <v>26036</v>
      </c>
      <c r="CV19" s="192">
        <v>13116</v>
      </c>
      <c r="CW19" s="191">
        <f t="shared" si="9"/>
        <v>61.405660377358494</v>
      </c>
      <c r="CX19" s="191">
        <f t="shared" si="11"/>
        <v>30.933962264150942</v>
      </c>
      <c r="CY19" s="201"/>
      <c r="CZ19" s="7" t="s">
        <v>98</v>
      </c>
      <c r="DA19" s="205">
        <f t="shared" si="5"/>
        <v>0.12757201646090535</v>
      </c>
      <c r="DB19" s="120">
        <f t="shared" si="6"/>
        <v>486</v>
      </c>
      <c r="DC19" s="112"/>
      <c r="DD19" s="7" t="s">
        <v>98</v>
      </c>
      <c r="DE19" s="191">
        <v>95.91935483870968</v>
      </c>
      <c r="DF19" s="191">
        <v>61.405660377358494</v>
      </c>
      <c r="DG19" s="112"/>
      <c r="DH19" s="112"/>
      <c r="DI19" s="18" t="s">
        <v>21</v>
      </c>
      <c r="DJ19" s="205">
        <v>0.82608695652173914</v>
      </c>
      <c r="DK19" s="214">
        <v>0.95652173913043481</v>
      </c>
      <c r="DN19" s="219"/>
      <c r="DO19" s="222"/>
      <c r="DP19" s="110"/>
      <c r="DQ19" s="135"/>
      <c r="DR19" s="221"/>
      <c r="DS19" s="110"/>
      <c r="DT19" s="221"/>
      <c r="DU19" s="110"/>
      <c r="DV19" s="221"/>
      <c r="DW19" s="110"/>
    </row>
    <row r="20" spans="1:127">
      <c r="A20" s="18" t="s">
        <v>22</v>
      </c>
      <c r="B20" s="19">
        <v>1</v>
      </c>
      <c r="D20" s="52"/>
      <c r="E20" s="18" t="s">
        <v>22</v>
      </c>
      <c r="F20" s="32">
        <v>1489.3333333333333</v>
      </c>
      <c r="G20" s="73"/>
      <c r="H20" s="52"/>
      <c r="I20" s="18" t="s">
        <v>22</v>
      </c>
      <c r="J20" s="47">
        <v>46.09817964786631</v>
      </c>
      <c r="L20" s="52"/>
      <c r="M20" s="18" t="s">
        <v>22</v>
      </c>
      <c r="N20" s="47">
        <v>63.828571428571429</v>
      </c>
      <c r="P20" s="52"/>
      <c r="Q20" s="18" t="s">
        <v>22</v>
      </c>
      <c r="R20" s="63">
        <v>29.423809523809524</v>
      </c>
      <c r="T20" s="52"/>
      <c r="U20" s="18" t="s">
        <v>22</v>
      </c>
      <c r="V20" s="19">
        <v>9.0909090909090912E-2</v>
      </c>
      <c r="X20" s="52"/>
      <c r="Y20" s="18" t="s">
        <v>22</v>
      </c>
      <c r="Z20" s="19">
        <v>0.27272727272727271</v>
      </c>
      <c r="AB20" s="52"/>
      <c r="AC20" s="18" t="s">
        <v>22</v>
      </c>
      <c r="AD20" s="23">
        <v>4.5454545454545456E-2</v>
      </c>
      <c r="AF20" s="52"/>
      <c r="AG20" s="18" t="s">
        <v>22</v>
      </c>
      <c r="AH20" s="19">
        <v>9.0909090909090912E-2</v>
      </c>
      <c r="AI20" s="17"/>
      <c r="AJ20" s="23">
        <v>4.5454545454545456E-2</v>
      </c>
      <c r="AL20" s="52"/>
      <c r="AM20" s="18" t="s">
        <v>22</v>
      </c>
      <c r="AN20" s="19">
        <v>1</v>
      </c>
      <c r="AP20" s="19">
        <v>9.0909090909090912E-2</v>
      </c>
      <c r="AR20" s="52"/>
      <c r="AS20" s="18" t="s">
        <v>22</v>
      </c>
      <c r="AT20" s="19">
        <v>1</v>
      </c>
      <c r="AV20" s="19">
        <v>0.27272727272727271</v>
      </c>
      <c r="AX20" s="214">
        <f t="shared" si="7"/>
        <v>0.72727272727272729</v>
      </c>
      <c r="AY20" s="52"/>
      <c r="AZ20" s="18" t="s">
        <v>22</v>
      </c>
      <c r="BA20" s="19">
        <v>0</v>
      </c>
      <c r="BB20" s="79"/>
      <c r="BC20" s="52"/>
      <c r="BD20" s="18" t="s">
        <v>22</v>
      </c>
      <c r="BE20" s="19">
        <v>1</v>
      </c>
      <c r="BG20" s="19">
        <v>0</v>
      </c>
      <c r="BI20" s="52"/>
      <c r="BJ20" s="20" t="s">
        <v>43</v>
      </c>
      <c r="BL20" s="29">
        <f t="shared" si="12"/>
        <v>0.27756672276989658</v>
      </c>
      <c r="BM20" s="34">
        <v>3465.8333333333335</v>
      </c>
      <c r="BN20" s="127">
        <v>962</v>
      </c>
      <c r="BO20" s="27"/>
      <c r="BP20" s="67"/>
      <c r="BQ20" s="145"/>
      <c r="BR20" s="8" t="s">
        <v>31</v>
      </c>
      <c r="BS20" s="29">
        <f t="shared" si="1"/>
        <v>0.11170212765957446</v>
      </c>
      <c r="BT20" s="118">
        <v>188</v>
      </c>
      <c r="BU20" s="118">
        <v>21</v>
      </c>
      <c r="BV20" s="118">
        <v>176</v>
      </c>
      <c r="BW20" s="112"/>
      <c r="BY20" s="8" t="s">
        <v>31</v>
      </c>
      <c r="BZ20" s="109">
        <f t="shared" si="2"/>
        <v>6.3829787234042548E-2</v>
      </c>
      <c r="CA20" s="118">
        <f>CB20-[1]Sheet1!CE20</f>
        <v>12</v>
      </c>
      <c r="CB20" s="118">
        <v>188</v>
      </c>
      <c r="CC20" s="112"/>
      <c r="CD20" s="156"/>
      <c r="CE20" s="157" t="s">
        <v>22</v>
      </c>
      <c r="CF20" s="19"/>
      <c r="CK20" s="112"/>
      <c r="CL20" s="7" t="s">
        <v>99</v>
      </c>
      <c r="CM20" s="120">
        <v>87</v>
      </c>
      <c r="CN20" s="192">
        <v>5984</v>
      </c>
      <c r="CO20" s="192">
        <v>2956</v>
      </c>
      <c r="CP20" s="191">
        <f t="shared" si="8"/>
        <v>68.781609195402297</v>
      </c>
      <c r="CQ20" s="191">
        <f t="shared" si="10"/>
        <v>33.977011494252871</v>
      </c>
      <c r="CR20" s="112"/>
      <c r="CS20" s="7" t="s">
        <v>99</v>
      </c>
      <c r="CT20" s="120">
        <v>443</v>
      </c>
      <c r="CU20" s="192">
        <v>25301</v>
      </c>
      <c r="CV20" s="192">
        <v>12143</v>
      </c>
      <c r="CW20" s="191">
        <f t="shared" si="9"/>
        <v>57.112866817155755</v>
      </c>
      <c r="CX20" s="191">
        <f t="shared" si="11"/>
        <v>27.410835214446951</v>
      </c>
      <c r="CY20" s="201"/>
      <c r="CZ20" s="7" t="s">
        <v>99</v>
      </c>
      <c r="DA20" s="205">
        <f t="shared" si="5"/>
        <v>0.16415094339622641</v>
      </c>
      <c r="DB20" s="120">
        <f t="shared" si="6"/>
        <v>530</v>
      </c>
      <c r="DC20" s="112"/>
      <c r="DD20" s="7" t="s">
        <v>99</v>
      </c>
      <c r="DE20" s="191">
        <v>68.781609195402297</v>
      </c>
      <c r="DF20" s="191">
        <v>57.112866817155755</v>
      </c>
      <c r="DG20" s="112"/>
      <c r="DH20" s="112"/>
      <c r="DI20" s="18" t="s">
        <v>22</v>
      </c>
      <c r="DJ20" s="205">
        <v>0.90909090909090906</v>
      </c>
      <c r="DK20" s="214">
        <v>0.72727272727272729</v>
      </c>
      <c r="DN20" s="219"/>
      <c r="DO20" s="222"/>
      <c r="DP20" s="110"/>
      <c r="DQ20" s="135"/>
      <c r="DR20" s="221"/>
      <c r="DS20" s="110"/>
      <c r="DT20" s="221"/>
      <c r="DU20" s="110"/>
      <c r="DV20" s="221"/>
      <c r="DW20" s="110"/>
    </row>
    <row r="21" spans="1:127">
      <c r="A21" s="18" t="s">
        <v>23</v>
      </c>
      <c r="B21" s="19">
        <v>1</v>
      </c>
      <c r="D21" s="52"/>
      <c r="E21" s="18" t="s">
        <v>23</v>
      </c>
      <c r="F21" s="32">
        <v>2123.5714285714284</v>
      </c>
      <c r="G21" s="73"/>
      <c r="H21" s="52"/>
      <c r="I21" s="18" t="s">
        <v>23</v>
      </c>
      <c r="J21" s="47">
        <v>43.444332324251597</v>
      </c>
      <c r="L21" s="52"/>
      <c r="M21" s="18" t="s">
        <v>23</v>
      </c>
      <c r="N21" s="47">
        <v>64.073275862068968</v>
      </c>
      <c r="P21" s="52"/>
      <c r="Q21" s="18" t="s">
        <v>23</v>
      </c>
      <c r="R21" s="63">
        <v>27.836206896551722</v>
      </c>
      <c r="T21" s="52"/>
      <c r="U21" s="18" t="s">
        <v>23</v>
      </c>
      <c r="V21" s="19">
        <v>0.29166666666666669</v>
      </c>
      <c r="X21" s="52"/>
      <c r="Y21" s="18" t="s">
        <v>23</v>
      </c>
      <c r="Z21" s="19">
        <v>0.125</v>
      </c>
      <c r="AB21" s="52"/>
      <c r="AC21" s="18" t="s">
        <v>23</v>
      </c>
      <c r="AD21" s="23">
        <v>0</v>
      </c>
      <c r="AF21" s="52"/>
      <c r="AG21" s="18" t="s">
        <v>23</v>
      </c>
      <c r="AH21" s="19">
        <v>0.29166666666666669</v>
      </c>
      <c r="AI21" s="17"/>
      <c r="AJ21" s="23">
        <v>0</v>
      </c>
      <c r="AL21" s="52"/>
      <c r="AM21" s="18" t="s">
        <v>23</v>
      </c>
      <c r="AN21" s="19">
        <v>1</v>
      </c>
      <c r="AP21" s="19">
        <v>0.29166666666666669</v>
      </c>
      <c r="AR21" s="52"/>
      <c r="AS21" s="18" t="s">
        <v>23</v>
      </c>
      <c r="AT21" s="19">
        <v>1</v>
      </c>
      <c r="AV21" s="19">
        <v>0.125</v>
      </c>
      <c r="AX21" s="214">
        <f t="shared" si="7"/>
        <v>0.875</v>
      </c>
      <c r="AY21" s="52"/>
      <c r="AZ21" s="18" t="s">
        <v>23</v>
      </c>
      <c r="BA21" s="19">
        <v>0</v>
      </c>
      <c r="BB21" s="79"/>
      <c r="BC21" s="52"/>
      <c r="BD21" s="18" t="s">
        <v>23</v>
      </c>
      <c r="BE21" s="19">
        <v>1</v>
      </c>
      <c r="BG21" s="19">
        <v>0</v>
      </c>
      <c r="BI21" s="52"/>
      <c r="BJ21" s="20" t="s">
        <v>44</v>
      </c>
      <c r="BL21" s="29">
        <f t="shared" si="12"/>
        <v>0.30422191739064169</v>
      </c>
      <c r="BM21" s="34">
        <v>3280.5</v>
      </c>
      <c r="BN21" s="127">
        <v>998</v>
      </c>
      <c r="BP21" s="67"/>
      <c r="BQ21" s="145"/>
      <c r="BR21" s="8" t="s">
        <v>32</v>
      </c>
      <c r="BS21" s="29">
        <f t="shared" si="1"/>
        <v>0.1095890410958904</v>
      </c>
      <c r="BT21" s="118">
        <v>219</v>
      </c>
      <c r="BU21" s="118">
        <v>24</v>
      </c>
      <c r="BV21" s="118">
        <v>214</v>
      </c>
      <c r="BW21" s="112"/>
      <c r="BY21" s="8" t="s">
        <v>32</v>
      </c>
      <c r="BZ21" s="109">
        <f t="shared" si="2"/>
        <v>2.2831050228310501E-2</v>
      </c>
      <c r="CA21" s="118">
        <f>CB21-[1]Sheet1!CE21</f>
        <v>5</v>
      </c>
      <c r="CB21" s="118">
        <v>219</v>
      </c>
      <c r="CC21" s="112"/>
      <c r="CD21" s="157"/>
      <c r="CE21" s="157" t="s">
        <v>23</v>
      </c>
      <c r="CF21" s="19"/>
      <c r="CG21" s="170" t="s">
        <v>161</v>
      </c>
      <c r="CK21" s="112"/>
      <c r="CL21" s="7" t="s">
        <v>100</v>
      </c>
      <c r="CM21" s="120">
        <v>146</v>
      </c>
      <c r="CN21" s="192">
        <v>11913</v>
      </c>
      <c r="CO21" s="192">
        <v>5940</v>
      </c>
      <c r="CP21" s="191">
        <f t="shared" si="8"/>
        <v>81.595890410958901</v>
      </c>
      <c r="CQ21" s="191">
        <f t="shared" si="10"/>
        <v>40.684931506849317</v>
      </c>
      <c r="CR21" s="112"/>
      <c r="CS21" s="7" t="s">
        <v>100</v>
      </c>
      <c r="CT21" s="120">
        <v>403</v>
      </c>
      <c r="CU21" s="192">
        <v>23806</v>
      </c>
      <c r="CV21" s="192">
        <v>12547</v>
      </c>
      <c r="CW21" s="191">
        <f t="shared" si="9"/>
        <v>59.071960297766751</v>
      </c>
      <c r="CX21" s="191">
        <f t="shared" si="11"/>
        <v>31.133995037220842</v>
      </c>
      <c r="CY21" s="201"/>
      <c r="CZ21" s="7" t="s">
        <v>100</v>
      </c>
      <c r="DA21" s="205">
        <f t="shared" si="5"/>
        <v>0.26593806921675772</v>
      </c>
      <c r="DB21" s="120">
        <f t="shared" si="6"/>
        <v>549</v>
      </c>
      <c r="DC21" s="112"/>
      <c r="DD21" s="7" t="s">
        <v>100</v>
      </c>
      <c r="DE21" s="191">
        <v>81.595890410958901</v>
      </c>
      <c r="DF21" s="191">
        <v>59.071960297766751</v>
      </c>
      <c r="DG21" s="112"/>
      <c r="DH21" s="112"/>
      <c r="DI21" s="18" t="s">
        <v>23</v>
      </c>
      <c r="DJ21" s="205">
        <v>0.70833333333333326</v>
      </c>
      <c r="DK21" s="214">
        <v>0.875</v>
      </c>
      <c r="DN21" s="219"/>
      <c r="DO21" s="222"/>
      <c r="DP21" s="110"/>
      <c r="DQ21" s="133"/>
      <c r="DR21" s="110"/>
      <c r="DS21" s="37"/>
      <c r="DT21" s="110"/>
      <c r="DU21" s="221"/>
      <c r="DV21" s="221"/>
      <c r="DW21" s="110"/>
    </row>
    <row r="22" spans="1:127">
      <c r="A22" s="9" t="s">
        <v>24</v>
      </c>
      <c r="C22" s="28">
        <v>1</v>
      </c>
      <c r="D22" s="53"/>
      <c r="E22" s="9" t="s">
        <v>24</v>
      </c>
      <c r="G22" s="72">
        <v>1215.7272727272727</v>
      </c>
      <c r="H22" s="52"/>
      <c r="I22" s="9" t="s">
        <v>24</v>
      </c>
      <c r="K22" s="48">
        <v>50.018694384206988</v>
      </c>
      <c r="L22" s="52"/>
      <c r="M22" s="9" t="s">
        <v>24</v>
      </c>
      <c r="O22" s="48">
        <v>62.2</v>
      </c>
      <c r="P22" s="52"/>
      <c r="Q22" s="9" t="s">
        <v>24</v>
      </c>
      <c r="S22" s="48">
        <v>31.111627906976743</v>
      </c>
      <c r="T22" s="52"/>
      <c r="U22" s="9" t="s">
        <v>24</v>
      </c>
      <c r="W22" s="29">
        <v>0.17391304347826086</v>
      </c>
      <c r="X22" s="52"/>
      <c r="Y22" s="9" t="s">
        <v>24</v>
      </c>
      <c r="AA22" s="29">
        <v>0.17391304347826086</v>
      </c>
      <c r="AB22" s="52"/>
      <c r="AC22" s="9" t="s">
        <v>24</v>
      </c>
      <c r="AE22" s="28">
        <v>0</v>
      </c>
      <c r="AF22" s="52"/>
      <c r="AG22" s="77" t="s">
        <v>24</v>
      </c>
      <c r="AH22" s="17"/>
      <c r="AI22" s="29">
        <v>0.17391304347826086</v>
      </c>
      <c r="AK22" s="28">
        <v>0</v>
      </c>
      <c r="AL22" s="52"/>
      <c r="AM22" s="77" t="s">
        <v>24</v>
      </c>
      <c r="AO22" s="28">
        <v>1</v>
      </c>
      <c r="AQ22" s="29">
        <v>0.17391304347826086</v>
      </c>
      <c r="AR22" s="52"/>
      <c r="AS22" s="77" t="s">
        <v>24</v>
      </c>
      <c r="AU22" s="28">
        <v>1</v>
      </c>
      <c r="AW22" s="213">
        <v>0.17391304347826086</v>
      </c>
      <c r="AX22" s="214">
        <f>AU22-AW22</f>
        <v>0.82608695652173914</v>
      </c>
      <c r="AY22" s="52"/>
      <c r="AZ22" s="77" t="s">
        <v>24</v>
      </c>
      <c r="BB22" s="29">
        <v>0</v>
      </c>
      <c r="BC22" s="52"/>
      <c r="BD22" s="77" t="s">
        <v>24</v>
      </c>
      <c r="BF22" s="28">
        <v>1</v>
      </c>
      <c r="BH22" s="29">
        <v>0</v>
      </c>
      <c r="BI22" s="52"/>
      <c r="BJ22" s="20" t="s">
        <v>45</v>
      </c>
      <c r="BL22" s="29">
        <f t="shared" si="12"/>
        <v>0.2905100064557779</v>
      </c>
      <c r="BM22" s="34">
        <v>3614.3333333333335</v>
      </c>
      <c r="BN22" s="127">
        <v>1050</v>
      </c>
      <c r="BP22" s="67"/>
      <c r="BQ22" s="145"/>
      <c r="BR22" s="8" t="s">
        <v>33</v>
      </c>
      <c r="BS22" s="29">
        <f t="shared" si="1"/>
        <v>7.0270270270270274E-2</v>
      </c>
      <c r="BT22" s="118">
        <v>185</v>
      </c>
      <c r="BU22" s="118">
        <v>13</v>
      </c>
      <c r="BV22" s="118">
        <v>178</v>
      </c>
      <c r="BW22" s="112"/>
      <c r="BY22" s="8" t="s">
        <v>33</v>
      </c>
      <c r="BZ22" s="109">
        <f t="shared" si="2"/>
        <v>3.783783783783784E-2</v>
      </c>
      <c r="CA22" s="118">
        <f>CB22-[1]Sheet1!CE22</f>
        <v>7</v>
      </c>
      <c r="CB22" s="118">
        <v>185</v>
      </c>
      <c r="CC22" s="112"/>
      <c r="CE22" s="77" t="s">
        <v>24</v>
      </c>
      <c r="CF22" s="28"/>
      <c r="CK22" s="112"/>
      <c r="CL22" s="7" t="s">
        <v>101</v>
      </c>
      <c r="CM22" s="120">
        <v>136</v>
      </c>
      <c r="CN22" s="192">
        <v>11258</v>
      </c>
      <c r="CO22" s="192">
        <v>5911</v>
      </c>
      <c r="CP22" s="191">
        <f t="shared" si="8"/>
        <v>82.779411764705884</v>
      </c>
      <c r="CQ22" s="191">
        <f t="shared" si="10"/>
        <v>43.463235294117645</v>
      </c>
      <c r="CR22" s="112"/>
      <c r="CS22" s="7" t="s">
        <v>101</v>
      </c>
      <c r="CT22" s="120">
        <v>499</v>
      </c>
      <c r="CU22" s="192">
        <v>27584</v>
      </c>
      <c r="CV22" s="192">
        <v>15023</v>
      </c>
      <c r="CW22" s="191">
        <f t="shared" si="9"/>
        <v>55.278557114228455</v>
      </c>
      <c r="CX22" s="191">
        <f t="shared" si="11"/>
        <v>30.106212424849698</v>
      </c>
      <c r="CY22" s="201"/>
      <c r="CZ22" s="7" t="s">
        <v>101</v>
      </c>
      <c r="DA22" s="205">
        <f t="shared" si="5"/>
        <v>0.21417322834645669</v>
      </c>
      <c r="DB22" s="120">
        <f t="shared" si="6"/>
        <v>635</v>
      </c>
      <c r="DC22" s="112"/>
      <c r="DD22" s="7" t="s">
        <v>101</v>
      </c>
      <c r="DE22" s="191">
        <v>82.779411764705884</v>
      </c>
      <c r="DF22" s="191">
        <v>55.278557114228455</v>
      </c>
      <c r="DG22" s="112"/>
      <c r="DH22" s="112"/>
      <c r="DI22" s="9" t="s">
        <v>24</v>
      </c>
      <c r="DJ22" s="205">
        <v>0.82608695652173914</v>
      </c>
      <c r="DK22" s="214">
        <v>0.82608695652173914</v>
      </c>
      <c r="DN22" s="219"/>
      <c r="DO22" s="222"/>
      <c r="DP22" s="110"/>
      <c r="DQ22" s="133"/>
      <c r="DR22" s="110"/>
      <c r="DS22" s="37"/>
      <c r="DT22" s="110"/>
      <c r="DU22" s="221"/>
      <c r="DV22" s="221"/>
      <c r="DW22" s="110"/>
    </row>
    <row r="23" spans="1:127">
      <c r="A23" s="9" t="s">
        <v>25</v>
      </c>
      <c r="C23" s="28">
        <v>0.33329999999999999</v>
      </c>
      <c r="D23" s="53"/>
      <c r="E23" s="9" t="s">
        <v>25</v>
      </c>
      <c r="G23" s="34">
        <v>1728.875</v>
      </c>
      <c r="H23" s="52"/>
      <c r="I23" s="9" t="s">
        <v>25</v>
      </c>
      <c r="K23" s="48">
        <v>45.087123129202517</v>
      </c>
      <c r="L23" s="52"/>
      <c r="M23" s="9" t="s">
        <v>25</v>
      </c>
      <c r="O23" s="48">
        <v>79.488505747126439</v>
      </c>
      <c r="P23" s="52"/>
      <c r="Q23" s="9" t="s">
        <v>25</v>
      </c>
      <c r="S23" s="48">
        <v>35.839080459770116</v>
      </c>
      <c r="T23" s="52"/>
      <c r="U23" s="9" t="s">
        <v>25</v>
      </c>
      <c r="W23" s="29">
        <v>0.36363636363636365</v>
      </c>
      <c r="X23" s="52"/>
      <c r="Y23" s="9" t="s">
        <v>25</v>
      </c>
      <c r="AA23" s="29">
        <v>0.13636363636363635</v>
      </c>
      <c r="AB23" s="52"/>
      <c r="AC23" s="9" t="s">
        <v>25</v>
      </c>
      <c r="AE23" s="28">
        <v>0</v>
      </c>
      <c r="AF23" s="52"/>
      <c r="AG23" s="9" t="s">
        <v>25</v>
      </c>
      <c r="AH23" s="17"/>
      <c r="AI23" s="29">
        <v>0.36363636363636365</v>
      </c>
      <c r="AK23" s="28">
        <v>0</v>
      </c>
      <c r="AL23" s="52"/>
      <c r="AM23" s="9" t="s">
        <v>25</v>
      </c>
      <c r="AO23" s="28">
        <v>0.33329999999999999</v>
      </c>
      <c r="AQ23" s="29">
        <v>0.36363636363636365</v>
      </c>
      <c r="AR23" s="52"/>
      <c r="AS23" s="9" t="s">
        <v>25</v>
      </c>
      <c r="AU23" s="28">
        <v>0.33329999999999999</v>
      </c>
      <c r="AW23" s="213">
        <v>0.13636363636363635</v>
      </c>
      <c r="AX23" s="214">
        <f t="shared" ref="AX23:AX43" si="13">AU23-AW23</f>
        <v>0.19693636363636363</v>
      </c>
      <c r="AY23" s="52"/>
      <c r="AZ23" s="9" t="s">
        <v>25</v>
      </c>
      <c r="BB23" s="29">
        <v>0.18181818181818182</v>
      </c>
      <c r="BC23" s="52"/>
      <c r="BD23" s="9" t="s">
        <v>25</v>
      </c>
      <c r="BF23" s="28">
        <v>0.33329999999999999</v>
      </c>
      <c r="BH23" s="29">
        <v>0.18181818181818182</v>
      </c>
      <c r="BI23" s="52"/>
      <c r="BJ23" s="22" t="s">
        <v>46</v>
      </c>
      <c r="BK23" s="19">
        <f t="shared" ref="BK23:BK59" si="14">(BN23/BM23)*1</f>
        <v>0.27207403375068046</v>
      </c>
      <c r="BM23" s="32">
        <v>3061.6666666666665</v>
      </c>
      <c r="BN23" s="64">
        <v>833</v>
      </c>
      <c r="BP23" s="67"/>
      <c r="BQ23" s="145"/>
      <c r="BR23" s="8" t="s">
        <v>34</v>
      </c>
      <c r="BS23" s="29">
        <f t="shared" si="1"/>
        <v>9.569377990430622E-2</v>
      </c>
      <c r="BT23" s="118">
        <v>209</v>
      </c>
      <c r="BU23" s="118">
        <v>20</v>
      </c>
      <c r="BV23" s="118">
        <v>197</v>
      </c>
      <c r="BW23" s="112"/>
      <c r="BY23" s="8" t="s">
        <v>34</v>
      </c>
      <c r="BZ23" s="109">
        <f t="shared" si="2"/>
        <v>5.7416267942583733E-2</v>
      </c>
      <c r="CA23" s="118">
        <f>CB23-[1]Sheet1!CE23</f>
        <v>12</v>
      </c>
      <c r="CB23" s="118">
        <v>209</v>
      </c>
      <c r="CC23" s="112"/>
      <c r="CE23" s="9" t="s">
        <v>25</v>
      </c>
      <c r="CF23" s="28"/>
      <c r="CK23" s="112"/>
      <c r="CL23" s="7" t="s">
        <v>102</v>
      </c>
      <c r="CM23" s="120">
        <v>128</v>
      </c>
      <c r="CN23" s="192">
        <v>9389</v>
      </c>
      <c r="CO23" s="192">
        <v>4772</v>
      </c>
      <c r="CP23" s="191">
        <f t="shared" si="8"/>
        <v>73.3515625</v>
      </c>
      <c r="CQ23" s="191">
        <f t="shared" si="10"/>
        <v>37.28125</v>
      </c>
      <c r="CR23" s="112"/>
      <c r="CS23" s="7" t="s">
        <v>102</v>
      </c>
      <c r="CT23" s="120">
        <v>477</v>
      </c>
      <c r="CU23" s="192">
        <v>24779</v>
      </c>
      <c r="CV23" s="192">
        <v>12337</v>
      </c>
      <c r="CW23" s="191">
        <f t="shared" si="9"/>
        <v>51.947589098532497</v>
      </c>
      <c r="CX23" s="191">
        <f t="shared" si="11"/>
        <v>25.863731656184488</v>
      </c>
      <c r="CY23" s="201"/>
      <c r="CZ23" s="7" t="s">
        <v>102</v>
      </c>
      <c r="DA23" s="205">
        <f t="shared" si="5"/>
        <v>0.21157024793388429</v>
      </c>
      <c r="DB23" s="120">
        <f t="shared" si="6"/>
        <v>605</v>
      </c>
      <c r="DC23" s="112"/>
      <c r="DD23" s="7" t="s">
        <v>102</v>
      </c>
      <c r="DE23" s="191">
        <v>73.3515625</v>
      </c>
      <c r="DF23" s="191">
        <v>51.947589098532497</v>
      </c>
      <c r="DG23" s="112"/>
      <c r="DH23" s="112"/>
      <c r="DI23" s="9" t="s">
        <v>25</v>
      </c>
      <c r="DJ23" s="205">
        <v>-3.0336363636363661E-2</v>
      </c>
      <c r="DK23" s="214">
        <v>0.19693636363636363</v>
      </c>
      <c r="DN23" s="219"/>
      <c r="DO23" s="222"/>
      <c r="DP23" s="110"/>
      <c r="DQ23" s="133"/>
      <c r="DR23" s="110"/>
      <c r="DS23" s="37"/>
      <c r="DT23" s="110"/>
      <c r="DU23" s="221"/>
      <c r="DV23" s="221"/>
      <c r="DW23" s="110"/>
    </row>
    <row r="24" spans="1:127">
      <c r="A24" s="9" t="s">
        <v>26</v>
      </c>
      <c r="C24" s="28">
        <v>0.66659999999999997</v>
      </c>
      <c r="D24" s="53"/>
      <c r="E24" s="9" t="s">
        <v>26</v>
      </c>
      <c r="G24" s="34">
        <v>1004</v>
      </c>
      <c r="H24" s="52"/>
      <c r="I24" s="9" t="s">
        <v>26</v>
      </c>
      <c r="K24" s="48">
        <v>48.796480743691895</v>
      </c>
      <c r="L24" s="52"/>
      <c r="M24" s="9" t="s">
        <v>26</v>
      </c>
      <c r="O24" s="48">
        <v>69.641618497109832</v>
      </c>
      <c r="P24" s="52"/>
      <c r="Q24" s="9" t="s">
        <v>26</v>
      </c>
      <c r="S24" s="48">
        <v>33.982658959537574</v>
      </c>
      <c r="T24" s="52"/>
      <c r="U24" s="9" t="s">
        <v>26</v>
      </c>
      <c r="W24" s="29">
        <v>0.2857142857142857</v>
      </c>
      <c r="X24" s="52"/>
      <c r="Y24" s="9" t="s">
        <v>26</v>
      </c>
      <c r="AA24" s="29">
        <v>0.14285714285714285</v>
      </c>
      <c r="AB24" s="52"/>
      <c r="AC24" s="9" t="s">
        <v>26</v>
      </c>
      <c r="AE24" s="28">
        <v>9.5238095238095233E-2</v>
      </c>
      <c r="AF24" s="52"/>
      <c r="AG24" s="9" t="s">
        <v>26</v>
      </c>
      <c r="AH24" s="17"/>
      <c r="AI24" s="29">
        <v>0.2857142857142857</v>
      </c>
      <c r="AK24" s="28">
        <v>9.5238095238095233E-2</v>
      </c>
      <c r="AL24" s="52"/>
      <c r="AM24" s="9" t="s">
        <v>26</v>
      </c>
      <c r="AO24" s="28">
        <v>0.66659999999999997</v>
      </c>
      <c r="AQ24" s="29">
        <v>0.2857142857142857</v>
      </c>
      <c r="AR24" s="52"/>
      <c r="AS24" s="9" t="s">
        <v>26</v>
      </c>
      <c r="AU24" s="28">
        <v>0.66659999999999997</v>
      </c>
      <c r="AW24" s="213">
        <v>0.14285714285714285</v>
      </c>
      <c r="AX24" s="214">
        <f t="shared" si="13"/>
        <v>0.52374285714285707</v>
      </c>
      <c r="AY24" s="52"/>
      <c r="AZ24" s="9" t="s">
        <v>26</v>
      </c>
      <c r="BB24" s="29">
        <v>0.23809523809523808</v>
      </c>
      <c r="BC24" s="52"/>
      <c r="BD24" s="9" t="s">
        <v>26</v>
      </c>
      <c r="BF24" s="28">
        <v>0.66659999999999997</v>
      </c>
      <c r="BH24" s="29">
        <v>0.23809523809523808</v>
      </c>
      <c r="BI24" s="52"/>
      <c r="BJ24" s="22" t="s">
        <v>47</v>
      </c>
      <c r="BK24" s="19">
        <f t="shared" si="14"/>
        <v>0.3106738223017293</v>
      </c>
      <c r="BM24" s="32">
        <v>3354</v>
      </c>
      <c r="BN24" s="64">
        <v>1042</v>
      </c>
      <c r="BP24" s="67"/>
      <c r="BQ24" s="145"/>
      <c r="BR24" s="8" t="s">
        <v>35</v>
      </c>
      <c r="BS24" s="29">
        <f t="shared" si="1"/>
        <v>9.950248756218906E-2</v>
      </c>
      <c r="BT24" s="118">
        <v>201</v>
      </c>
      <c r="BU24" s="118">
        <v>20</v>
      </c>
      <c r="BV24" s="118">
        <v>191</v>
      </c>
      <c r="BW24" s="112"/>
      <c r="BY24" s="8" t="s">
        <v>35</v>
      </c>
      <c r="BZ24" s="109">
        <f t="shared" si="2"/>
        <v>4.975124378109453E-2</v>
      </c>
      <c r="CA24" s="118">
        <f>CB24-[1]Sheet1!CE24</f>
        <v>10</v>
      </c>
      <c r="CB24" s="118">
        <v>201</v>
      </c>
      <c r="CC24" s="112"/>
      <c r="CE24" s="9" t="s">
        <v>26</v>
      </c>
      <c r="CF24" s="28"/>
      <c r="CK24" s="112"/>
      <c r="CL24" s="7" t="s">
        <v>103</v>
      </c>
      <c r="CM24" s="120">
        <v>202</v>
      </c>
      <c r="CN24" s="192">
        <v>13284</v>
      </c>
      <c r="CO24" s="192">
        <v>6870</v>
      </c>
      <c r="CP24" s="191">
        <f t="shared" si="8"/>
        <v>65.762376237623769</v>
      </c>
      <c r="CQ24" s="191">
        <f t="shared" si="10"/>
        <v>34.009900990099013</v>
      </c>
      <c r="CR24" s="112"/>
      <c r="CS24" s="7" t="s">
        <v>103</v>
      </c>
      <c r="CT24" s="120">
        <v>489</v>
      </c>
      <c r="CU24" s="192">
        <v>25620</v>
      </c>
      <c r="CV24" s="192">
        <v>13592</v>
      </c>
      <c r="CW24" s="191">
        <f t="shared" si="9"/>
        <v>52.392638036809814</v>
      </c>
      <c r="CX24" s="191">
        <f t="shared" si="11"/>
        <v>27.795501022494889</v>
      </c>
      <c r="CY24" s="201"/>
      <c r="CZ24" s="7" t="s">
        <v>103</v>
      </c>
      <c r="DA24" s="205">
        <f t="shared" si="5"/>
        <v>0.29232995658465993</v>
      </c>
      <c r="DB24" s="120">
        <f t="shared" si="6"/>
        <v>691</v>
      </c>
      <c r="DC24" s="112"/>
      <c r="DD24" s="7" t="s">
        <v>103</v>
      </c>
      <c r="DE24" s="191">
        <v>65.762376237623769</v>
      </c>
      <c r="DF24" s="191">
        <v>52.392638036809814</v>
      </c>
      <c r="DG24" s="112"/>
      <c r="DH24" s="112"/>
      <c r="DI24" s="9" t="s">
        <v>26</v>
      </c>
      <c r="DJ24" s="205">
        <v>0.38088571428571427</v>
      </c>
      <c r="DK24" s="214">
        <v>0.52374285714285707</v>
      </c>
      <c r="DN24" s="219"/>
      <c r="DO24" s="222"/>
      <c r="DP24" s="110"/>
      <c r="DQ24" s="134"/>
      <c r="DR24" s="110"/>
      <c r="DS24" s="37"/>
      <c r="DT24" s="110"/>
      <c r="DU24" s="221"/>
      <c r="DV24" s="221"/>
      <c r="DW24" s="110"/>
    </row>
    <row r="25" spans="1:127">
      <c r="A25" s="10" t="s">
        <v>27</v>
      </c>
      <c r="C25" s="28">
        <v>1</v>
      </c>
      <c r="D25" s="53"/>
      <c r="E25" s="10" t="s">
        <v>27</v>
      </c>
      <c r="G25" s="34">
        <v>1623.125</v>
      </c>
      <c r="H25" s="52"/>
      <c r="I25" s="10" t="s">
        <v>27</v>
      </c>
      <c r="K25" s="48">
        <v>45.429341547939934</v>
      </c>
      <c r="L25" s="52"/>
      <c r="M25" s="10" t="s">
        <v>27</v>
      </c>
      <c r="O25" s="48">
        <v>60.395348837209305</v>
      </c>
      <c r="P25" s="52"/>
      <c r="Q25" s="10" t="s">
        <v>27</v>
      </c>
      <c r="S25" s="48">
        <v>27.437209302325581</v>
      </c>
      <c r="T25" s="52"/>
      <c r="U25" s="10" t="s">
        <v>27</v>
      </c>
      <c r="W25" s="29">
        <v>0.16666666666666666</v>
      </c>
      <c r="X25" s="52"/>
      <c r="Y25" s="10" t="s">
        <v>27</v>
      </c>
      <c r="AA25" s="29">
        <v>0.125</v>
      </c>
      <c r="AB25" s="52"/>
      <c r="AC25" s="10" t="s">
        <v>27</v>
      </c>
      <c r="AE25" s="28">
        <v>8.3333333333333329E-2</v>
      </c>
      <c r="AF25" s="52"/>
      <c r="AG25" s="10" t="s">
        <v>27</v>
      </c>
      <c r="AH25" s="17"/>
      <c r="AI25" s="29">
        <v>0.16666666666666666</v>
      </c>
      <c r="AK25" s="28">
        <v>8.3333333333333329E-2</v>
      </c>
      <c r="AL25" s="52"/>
      <c r="AM25" s="10" t="s">
        <v>27</v>
      </c>
      <c r="AO25" s="28">
        <v>1</v>
      </c>
      <c r="AQ25" s="29">
        <v>0.16666666666666666</v>
      </c>
      <c r="AR25" s="52"/>
      <c r="AS25" s="10" t="s">
        <v>27</v>
      </c>
      <c r="AU25" s="28">
        <v>1</v>
      </c>
      <c r="AW25" s="213">
        <v>0.125</v>
      </c>
      <c r="AX25" s="214">
        <f t="shared" si="13"/>
        <v>0.875</v>
      </c>
      <c r="AY25" s="52"/>
      <c r="AZ25" s="10" t="s">
        <v>27</v>
      </c>
      <c r="BB25" s="29">
        <v>4.1666666666666664E-2</v>
      </c>
      <c r="BC25" s="52"/>
      <c r="BD25" s="10" t="s">
        <v>27</v>
      </c>
      <c r="BF25" s="28">
        <v>1</v>
      </c>
      <c r="BH25" s="29">
        <v>4.1666666666666664E-2</v>
      </c>
      <c r="BI25" s="52"/>
      <c r="BJ25" s="22" t="s">
        <v>48</v>
      </c>
      <c r="BK25" s="19">
        <f t="shared" si="14"/>
        <v>0.34728106726426</v>
      </c>
      <c r="BM25" s="32">
        <v>4759.833333333333</v>
      </c>
      <c r="BN25" s="64">
        <v>1653</v>
      </c>
      <c r="BP25" s="67"/>
      <c r="BQ25" s="145"/>
      <c r="BR25" s="8" t="s">
        <v>36</v>
      </c>
      <c r="BS25" s="29">
        <f t="shared" si="1"/>
        <v>8.0213903743315509E-2</v>
      </c>
      <c r="BT25" s="118">
        <v>187</v>
      </c>
      <c r="BU25" s="118">
        <v>15</v>
      </c>
      <c r="BV25" s="118">
        <v>179</v>
      </c>
      <c r="BW25" s="112"/>
      <c r="BY25" s="8" t="s">
        <v>36</v>
      </c>
      <c r="BZ25" s="109">
        <f t="shared" si="2"/>
        <v>4.2780748663101602E-2</v>
      </c>
      <c r="CA25" s="118">
        <f>CB25-[1]Sheet1!CE25</f>
        <v>8</v>
      </c>
      <c r="CB25" s="118">
        <v>187</v>
      </c>
      <c r="CC25" s="112"/>
      <c r="CE25" s="10" t="s">
        <v>27</v>
      </c>
      <c r="CF25" s="28"/>
      <c r="CK25" s="112"/>
      <c r="CL25" s="7" t="s">
        <v>104</v>
      </c>
      <c r="CM25" s="120">
        <v>151</v>
      </c>
      <c r="CN25" s="192">
        <v>11643</v>
      </c>
      <c r="CO25" s="192">
        <v>6470</v>
      </c>
      <c r="CP25" s="191">
        <f t="shared" si="8"/>
        <v>77.105960264900659</v>
      </c>
      <c r="CQ25" s="191">
        <f t="shared" si="10"/>
        <v>42.847682119205295</v>
      </c>
      <c r="CR25" s="112"/>
      <c r="CS25" s="7" t="s">
        <v>104</v>
      </c>
      <c r="CT25" s="120">
        <v>597</v>
      </c>
      <c r="CU25" s="192">
        <v>30014</v>
      </c>
      <c r="CV25" s="192">
        <v>17265</v>
      </c>
      <c r="CW25" s="191">
        <f t="shared" si="9"/>
        <v>50.274706867671689</v>
      </c>
      <c r="CX25" s="191">
        <f t="shared" si="11"/>
        <v>28.91959798994975</v>
      </c>
      <c r="CY25" s="201"/>
      <c r="CZ25" s="7" t="s">
        <v>104</v>
      </c>
      <c r="DA25" s="205">
        <f t="shared" si="5"/>
        <v>0.2018716577540107</v>
      </c>
      <c r="DB25" s="120">
        <f t="shared" si="6"/>
        <v>748</v>
      </c>
      <c r="DC25" s="112"/>
      <c r="DD25" s="7" t="s">
        <v>104</v>
      </c>
      <c r="DE25" s="191">
        <v>77.105960264900659</v>
      </c>
      <c r="DF25" s="191">
        <v>50.274706867671689</v>
      </c>
      <c r="DG25" s="112"/>
      <c r="DH25" s="112"/>
      <c r="DI25" s="10" t="s">
        <v>27</v>
      </c>
      <c r="DJ25" s="205">
        <v>0.83333333333333337</v>
      </c>
      <c r="DK25" s="214">
        <v>0.875</v>
      </c>
      <c r="DN25" s="219"/>
      <c r="DO25" s="222"/>
      <c r="DP25" s="110"/>
      <c r="DQ25" s="135"/>
      <c r="DR25" s="110"/>
      <c r="DS25" s="221"/>
      <c r="DT25" s="110"/>
      <c r="DU25" s="221"/>
      <c r="DV25" s="221"/>
      <c r="DW25" s="110"/>
    </row>
    <row r="26" spans="1:127">
      <c r="A26" s="8" t="s">
        <v>28</v>
      </c>
      <c r="C26" s="29">
        <v>0.83330000000000004</v>
      </c>
      <c r="D26" s="54"/>
      <c r="E26" s="8" t="s">
        <v>28</v>
      </c>
      <c r="G26" s="34">
        <v>1763.1428571428571</v>
      </c>
      <c r="H26" s="52"/>
      <c r="I26" s="8" t="s">
        <v>28</v>
      </c>
      <c r="K26" s="48">
        <v>49.05201750121536</v>
      </c>
      <c r="L26" s="52"/>
      <c r="M26" s="8" t="s">
        <v>28</v>
      </c>
      <c r="O26" s="48">
        <v>58.771428571428572</v>
      </c>
      <c r="P26" s="52"/>
      <c r="Q26" s="8" t="s">
        <v>28</v>
      </c>
      <c r="S26" s="48">
        <v>28.828571428571429</v>
      </c>
      <c r="T26" s="52"/>
      <c r="U26" s="8" t="s">
        <v>28</v>
      </c>
      <c r="W26" s="29">
        <v>4.1666666666666664E-2</v>
      </c>
      <c r="X26" s="52"/>
      <c r="Y26" s="8" t="s">
        <v>28</v>
      </c>
      <c r="AA26" s="29">
        <v>0.25</v>
      </c>
      <c r="AB26" s="52"/>
      <c r="AC26" s="8" t="s">
        <v>28</v>
      </c>
      <c r="AE26" s="28">
        <v>4.1666666666666664E-2</v>
      </c>
      <c r="AF26" s="52"/>
      <c r="AG26" s="8" t="s">
        <v>28</v>
      </c>
      <c r="AH26" s="17"/>
      <c r="AI26" s="29">
        <v>4.1666666666666664E-2</v>
      </c>
      <c r="AK26" s="28">
        <v>4.1666666666666664E-2</v>
      </c>
      <c r="AL26" s="52"/>
      <c r="AM26" s="8" t="s">
        <v>28</v>
      </c>
      <c r="AO26" s="29">
        <v>0.83330000000000004</v>
      </c>
      <c r="AQ26" s="29">
        <v>4.1666666666666664E-2</v>
      </c>
      <c r="AR26" s="52"/>
      <c r="AS26" s="8" t="s">
        <v>28</v>
      </c>
      <c r="AU26" s="29">
        <v>0.83330000000000004</v>
      </c>
      <c r="AW26" s="213">
        <v>0.25</v>
      </c>
      <c r="AX26" s="214">
        <f t="shared" si="13"/>
        <v>0.58330000000000004</v>
      </c>
      <c r="AY26" s="52"/>
      <c r="AZ26" s="8" t="s">
        <v>28</v>
      </c>
      <c r="BB26" s="29">
        <v>4.1666666666666664E-2</v>
      </c>
      <c r="BC26" s="52"/>
      <c r="BD26" s="8" t="s">
        <v>28</v>
      </c>
      <c r="BF26" s="29">
        <v>0.83330000000000004</v>
      </c>
      <c r="BH26" s="29">
        <v>4.1666666666666664E-2</v>
      </c>
      <c r="BI26" s="52"/>
      <c r="BJ26" s="22" t="s">
        <v>49</v>
      </c>
      <c r="BK26" s="19">
        <f t="shared" si="14"/>
        <v>0.34007541995200546</v>
      </c>
      <c r="BM26" s="32">
        <v>4375.5</v>
      </c>
      <c r="BN26" s="64">
        <v>1488</v>
      </c>
      <c r="BP26" s="67"/>
      <c r="BQ26" s="145"/>
      <c r="BR26" s="9" t="s">
        <v>37</v>
      </c>
      <c r="BS26" s="29">
        <f t="shared" si="1"/>
        <v>0.10050251256281408</v>
      </c>
      <c r="BT26" s="12">
        <v>199</v>
      </c>
      <c r="BU26" s="12">
        <v>20</v>
      </c>
      <c r="BV26" s="12">
        <v>186</v>
      </c>
      <c r="BW26" s="112"/>
      <c r="BY26" s="9" t="s">
        <v>37</v>
      </c>
      <c r="BZ26" s="109">
        <f t="shared" si="2"/>
        <v>6.5326633165829151E-2</v>
      </c>
      <c r="CA26" s="118">
        <f>CB26-[1]Sheet1!CE26</f>
        <v>13</v>
      </c>
      <c r="CB26" s="12">
        <v>199</v>
      </c>
      <c r="CC26" s="112"/>
      <c r="CE26" s="8" t="s">
        <v>28</v>
      </c>
      <c r="CF26" s="29"/>
      <c r="CK26" s="112"/>
      <c r="CL26" s="7" t="s">
        <v>105</v>
      </c>
      <c r="CM26" s="120">
        <v>170</v>
      </c>
      <c r="CN26" s="192">
        <v>12666</v>
      </c>
      <c r="CO26" s="192">
        <v>6807</v>
      </c>
      <c r="CP26" s="191">
        <f t="shared" si="8"/>
        <v>74.505882352941171</v>
      </c>
      <c r="CQ26" s="191">
        <f t="shared" si="10"/>
        <v>40.041176470588233</v>
      </c>
      <c r="CR26" s="112"/>
      <c r="CS26" s="7" t="s">
        <v>105</v>
      </c>
      <c r="CT26" s="120">
        <v>494</v>
      </c>
      <c r="CU26" s="192">
        <v>28436</v>
      </c>
      <c r="CV26" s="192">
        <v>15244</v>
      </c>
      <c r="CW26" s="191">
        <f t="shared" si="9"/>
        <v>57.56275303643725</v>
      </c>
      <c r="CX26" s="191">
        <f t="shared" si="11"/>
        <v>30.858299595141702</v>
      </c>
      <c r="CY26" s="201"/>
      <c r="CZ26" s="7" t="s">
        <v>105</v>
      </c>
      <c r="DA26" s="205">
        <f t="shared" si="5"/>
        <v>0.25602409638554219</v>
      </c>
      <c r="DB26" s="120">
        <f t="shared" si="6"/>
        <v>664</v>
      </c>
      <c r="DC26" s="112"/>
      <c r="DD26" s="7" t="s">
        <v>105</v>
      </c>
      <c r="DE26" s="191">
        <v>74.505882352941171</v>
      </c>
      <c r="DF26" s="191">
        <v>57.56275303643725</v>
      </c>
      <c r="DG26" s="112"/>
      <c r="DH26" s="112"/>
      <c r="DI26" s="8" t="s">
        <v>28</v>
      </c>
      <c r="DJ26" s="205">
        <v>0.79163333333333341</v>
      </c>
      <c r="DK26" s="214">
        <v>0.58330000000000004</v>
      </c>
      <c r="DN26" s="219"/>
      <c r="DO26" s="222"/>
      <c r="DP26" s="110"/>
      <c r="DQ26" s="135"/>
      <c r="DR26" s="110"/>
      <c r="DS26" s="221"/>
      <c r="DT26" s="110"/>
      <c r="DU26" s="221"/>
      <c r="DV26" s="221"/>
      <c r="DW26" s="110"/>
    </row>
    <row r="27" spans="1:127">
      <c r="A27" s="8" t="s">
        <v>29</v>
      </c>
      <c r="C27" s="30">
        <v>0.66659999999999997</v>
      </c>
      <c r="D27" s="55"/>
      <c r="E27" s="8" t="s">
        <v>29</v>
      </c>
      <c r="G27" s="35">
        <v>2529.1999999999998</v>
      </c>
      <c r="H27" s="52"/>
      <c r="I27" s="8" t="s">
        <v>29</v>
      </c>
      <c r="K27" s="48">
        <v>42.345405661869371</v>
      </c>
      <c r="L27" s="52"/>
      <c r="M27" s="8" t="s">
        <v>29</v>
      </c>
      <c r="O27" s="48">
        <v>61.38834951456311</v>
      </c>
      <c r="P27" s="52"/>
      <c r="Q27" s="8" t="s">
        <v>29</v>
      </c>
      <c r="S27" s="48">
        <v>25.99514563106796</v>
      </c>
      <c r="T27" s="52"/>
      <c r="U27" s="8" t="s">
        <v>29</v>
      </c>
      <c r="W27" s="29">
        <v>0.31818181818181818</v>
      </c>
      <c r="X27" s="52"/>
      <c r="Y27" s="8" t="s">
        <v>29</v>
      </c>
      <c r="AA27" s="29">
        <v>0</v>
      </c>
      <c r="AB27" s="52"/>
      <c r="AC27" s="8" t="s">
        <v>29</v>
      </c>
      <c r="AE27" s="28">
        <v>0</v>
      </c>
      <c r="AF27" s="52"/>
      <c r="AG27" s="8" t="s">
        <v>29</v>
      </c>
      <c r="AH27" s="17"/>
      <c r="AI27" s="29">
        <v>0.31818181818181818</v>
      </c>
      <c r="AK27" s="28">
        <v>0</v>
      </c>
      <c r="AL27" s="52"/>
      <c r="AM27" s="8" t="s">
        <v>29</v>
      </c>
      <c r="AO27" s="30">
        <v>0.66659999999999997</v>
      </c>
      <c r="AQ27" s="29">
        <v>0.31818181818181818</v>
      </c>
      <c r="AR27" s="52"/>
      <c r="AS27" s="8" t="s">
        <v>29</v>
      </c>
      <c r="AU27" s="30">
        <v>0.66659999999999997</v>
      </c>
      <c r="AW27" s="213">
        <v>0</v>
      </c>
      <c r="AX27" s="214">
        <f t="shared" si="13"/>
        <v>0.66659999999999997</v>
      </c>
      <c r="AY27" s="52"/>
      <c r="AZ27" s="8" t="s">
        <v>29</v>
      </c>
      <c r="BB27" s="29">
        <v>0</v>
      </c>
      <c r="BC27" s="52"/>
      <c r="BD27" s="8" t="s">
        <v>29</v>
      </c>
      <c r="BF27" s="30">
        <v>0.66659999999999997</v>
      </c>
      <c r="BH27" s="29">
        <v>0</v>
      </c>
      <c r="BI27" s="52"/>
      <c r="BJ27" s="22" t="s">
        <v>50</v>
      </c>
      <c r="BK27" s="19">
        <f t="shared" si="14"/>
        <v>0.33942711897546191</v>
      </c>
      <c r="BM27" s="32">
        <v>5114.5</v>
      </c>
      <c r="BN27" s="64">
        <v>1736</v>
      </c>
      <c r="BP27" s="67"/>
      <c r="BQ27" s="145"/>
      <c r="BR27" s="146" t="s">
        <v>38</v>
      </c>
      <c r="BS27" s="29">
        <f t="shared" si="1"/>
        <v>0.12871287128712872</v>
      </c>
      <c r="BT27" s="120">
        <v>202</v>
      </c>
      <c r="BU27" s="120">
        <v>26</v>
      </c>
      <c r="BV27" s="120">
        <v>193</v>
      </c>
      <c r="BW27" s="112"/>
      <c r="BY27" s="146" t="s">
        <v>38</v>
      </c>
      <c r="BZ27" s="109">
        <f t="shared" si="2"/>
        <v>4.4554455445544552E-2</v>
      </c>
      <c r="CA27" s="118">
        <f>CB27-[1]Sheet1!CE27</f>
        <v>9</v>
      </c>
      <c r="CB27" s="120">
        <v>202</v>
      </c>
      <c r="CC27" s="112"/>
      <c r="CE27" s="8" t="s">
        <v>29</v>
      </c>
      <c r="CF27" s="30"/>
      <c r="CK27" s="112"/>
      <c r="CL27" s="7" t="s">
        <v>106</v>
      </c>
      <c r="CM27" s="120">
        <v>163</v>
      </c>
      <c r="CN27" s="192">
        <v>11023</v>
      </c>
      <c r="CO27" s="192">
        <v>6020</v>
      </c>
      <c r="CP27" s="191">
        <f t="shared" si="8"/>
        <v>67.625766871165638</v>
      </c>
      <c r="CQ27" s="191">
        <f t="shared" si="10"/>
        <v>36.932515337423311</v>
      </c>
      <c r="CR27" s="112"/>
      <c r="CS27" s="7" t="s">
        <v>106</v>
      </c>
      <c r="CT27" s="120">
        <v>628</v>
      </c>
      <c r="CU27" s="192">
        <v>35092</v>
      </c>
      <c r="CV27" s="192">
        <v>18616</v>
      </c>
      <c r="CW27" s="191">
        <f t="shared" si="9"/>
        <v>55.878980891719742</v>
      </c>
      <c r="CX27" s="191">
        <f t="shared" si="11"/>
        <v>29.643312101910826</v>
      </c>
      <c r="CY27" s="201"/>
      <c r="CZ27" s="7" t="s">
        <v>106</v>
      </c>
      <c r="DA27" s="205">
        <f t="shared" si="5"/>
        <v>0.20606826801517067</v>
      </c>
      <c r="DB27" s="120">
        <f t="shared" si="6"/>
        <v>791</v>
      </c>
      <c r="DC27" s="112"/>
      <c r="DD27" s="7" t="s">
        <v>106</v>
      </c>
      <c r="DE27" s="191">
        <v>67.625766871165638</v>
      </c>
      <c r="DF27" s="191">
        <v>55.878980891719742</v>
      </c>
      <c r="DG27" s="112"/>
      <c r="DH27" s="112"/>
      <c r="DI27" s="8" t="s">
        <v>29</v>
      </c>
      <c r="DJ27" s="205">
        <v>0.34841818181818179</v>
      </c>
      <c r="DK27" s="214">
        <v>0.66659999999999997</v>
      </c>
      <c r="DN27" s="219"/>
      <c r="DO27" s="222"/>
      <c r="DP27" s="110"/>
      <c r="DQ27" s="135"/>
      <c r="DR27" s="110"/>
      <c r="DS27" s="221"/>
      <c r="DT27" s="110"/>
      <c r="DU27" s="221"/>
      <c r="DV27" s="221"/>
      <c r="DW27" s="110"/>
    </row>
    <row r="28" spans="1:127">
      <c r="A28" s="8" t="s">
        <v>30</v>
      </c>
      <c r="C28" s="29">
        <v>0.83330000000000004</v>
      </c>
      <c r="D28" s="54"/>
      <c r="E28" s="8" t="s">
        <v>30</v>
      </c>
      <c r="G28" s="34">
        <v>2932</v>
      </c>
      <c r="H28" s="52"/>
      <c r="I28" s="8" t="s">
        <v>30</v>
      </c>
      <c r="K28" s="48">
        <v>44.774897680763985</v>
      </c>
      <c r="L28" s="52"/>
      <c r="M28" s="8" t="s">
        <v>30</v>
      </c>
      <c r="O28" s="48">
        <v>63.739130434782609</v>
      </c>
      <c r="P28" s="52"/>
      <c r="Q28" s="8" t="s">
        <v>30</v>
      </c>
      <c r="S28" s="48">
        <v>28.53913043478261</v>
      </c>
      <c r="T28" s="52"/>
      <c r="U28" s="8" t="s">
        <v>30</v>
      </c>
      <c r="W28" s="29">
        <v>0.34782608695652173</v>
      </c>
      <c r="X28" s="52"/>
      <c r="Y28" s="8" t="s">
        <v>30</v>
      </c>
      <c r="AA28" s="29">
        <v>8.6956521739130432E-2</v>
      </c>
      <c r="AB28" s="52"/>
      <c r="AC28" s="8" t="s">
        <v>30</v>
      </c>
      <c r="AE28" s="28">
        <v>0</v>
      </c>
      <c r="AF28" s="52"/>
      <c r="AG28" s="8" t="s">
        <v>30</v>
      </c>
      <c r="AH28" s="17"/>
      <c r="AI28" s="29">
        <v>0.34782608695652173</v>
      </c>
      <c r="AK28" s="28">
        <v>0</v>
      </c>
      <c r="AL28" s="52"/>
      <c r="AM28" s="8" t="s">
        <v>30</v>
      </c>
      <c r="AO28" s="29">
        <v>0.83330000000000004</v>
      </c>
      <c r="AQ28" s="29">
        <v>0.34782608695652173</v>
      </c>
      <c r="AR28" s="52"/>
      <c r="AS28" s="8" t="s">
        <v>30</v>
      </c>
      <c r="AU28" s="29">
        <v>0.83330000000000004</v>
      </c>
      <c r="AW28" s="213">
        <v>8.6956521739130432E-2</v>
      </c>
      <c r="AX28" s="214">
        <f t="shared" si="13"/>
        <v>0.74634347826086955</v>
      </c>
      <c r="AY28" s="52"/>
      <c r="AZ28" s="8" t="s">
        <v>30</v>
      </c>
      <c r="BB28" s="29">
        <v>0</v>
      </c>
      <c r="BC28" s="52"/>
      <c r="BD28" s="8" t="s">
        <v>30</v>
      </c>
      <c r="BF28" s="29">
        <v>0.83330000000000004</v>
      </c>
      <c r="BH28" s="29">
        <v>0</v>
      </c>
      <c r="BI28" s="52"/>
      <c r="BJ28" s="22" t="s">
        <v>51</v>
      </c>
      <c r="BK28" s="19">
        <f t="shared" si="14"/>
        <v>0.33430345362824992</v>
      </c>
      <c r="BM28" s="32">
        <v>5154</v>
      </c>
      <c r="BN28" s="64">
        <v>1723</v>
      </c>
      <c r="BP28" s="67"/>
      <c r="BQ28" s="145"/>
      <c r="BR28" s="50" t="s">
        <v>39</v>
      </c>
      <c r="BS28" s="78">
        <f>(BU28/BT28)*1</f>
        <v>4.4554455445544552E-2</v>
      </c>
      <c r="BT28" s="123">
        <v>202</v>
      </c>
      <c r="BU28" s="142">
        <v>9</v>
      </c>
      <c r="BV28" s="142">
        <v>191</v>
      </c>
      <c r="BW28" s="112"/>
      <c r="BY28" s="50" t="s">
        <v>39</v>
      </c>
      <c r="BZ28" s="109">
        <f t="shared" si="2"/>
        <v>5.4455445544554455E-2</v>
      </c>
      <c r="CA28" s="118">
        <f>CB28-[1]Sheet1!CE28</f>
        <v>11</v>
      </c>
      <c r="CB28" s="123">
        <v>202</v>
      </c>
      <c r="CC28" s="112"/>
      <c r="CE28" s="8" t="s">
        <v>30</v>
      </c>
      <c r="CF28" s="29"/>
      <c r="CK28" s="112"/>
      <c r="CL28" s="7" t="s">
        <v>147</v>
      </c>
      <c r="CM28" s="120">
        <v>202</v>
      </c>
      <c r="CN28" s="192">
        <v>10803</v>
      </c>
      <c r="CO28" s="192">
        <v>6191</v>
      </c>
      <c r="CP28" s="191">
        <f t="shared" si="8"/>
        <v>53.480198019801982</v>
      </c>
      <c r="CQ28" s="191">
        <f t="shared" si="10"/>
        <v>30.64851485148515</v>
      </c>
      <c r="CR28" s="112"/>
      <c r="CS28" s="7" t="s">
        <v>147</v>
      </c>
      <c r="CT28" s="120">
        <v>575</v>
      </c>
      <c r="CU28" s="192">
        <v>31887</v>
      </c>
      <c r="CV28" s="192">
        <v>17558</v>
      </c>
      <c r="CW28" s="191">
        <f t="shared" si="9"/>
        <v>55.455652173913045</v>
      </c>
      <c r="CX28" s="191">
        <f t="shared" si="11"/>
        <v>30.535652173913043</v>
      </c>
      <c r="CY28" s="201"/>
      <c r="CZ28" s="7" t="s">
        <v>147</v>
      </c>
      <c r="DA28" s="205">
        <f t="shared" si="5"/>
        <v>0.25997425997425999</v>
      </c>
      <c r="DB28" s="120">
        <f t="shared" si="6"/>
        <v>777</v>
      </c>
      <c r="DC28" s="112"/>
      <c r="DD28" s="7" t="s">
        <v>147</v>
      </c>
      <c r="DE28" s="191">
        <v>53.480198019801982</v>
      </c>
      <c r="DF28" s="191">
        <v>55.455652173913045</v>
      </c>
      <c r="DG28" s="112"/>
      <c r="DH28" s="112"/>
      <c r="DI28" s="8" t="s">
        <v>30</v>
      </c>
      <c r="DJ28" s="205">
        <v>0.48547391304347831</v>
      </c>
      <c r="DK28" s="214">
        <v>0.74634347826086955</v>
      </c>
      <c r="DN28" s="219"/>
      <c r="DO28" s="222"/>
      <c r="DP28" s="110"/>
      <c r="DQ28" s="135"/>
      <c r="DR28" s="110"/>
      <c r="DS28" s="221"/>
      <c r="DT28" s="110"/>
      <c r="DU28" s="221"/>
      <c r="DV28" s="221"/>
      <c r="DW28" s="110"/>
    </row>
    <row r="29" spans="1:127">
      <c r="A29" s="8" t="s">
        <v>31</v>
      </c>
      <c r="C29" s="29">
        <v>0.66659999999999997</v>
      </c>
      <c r="D29" s="54"/>
      <c r="E29" s="8" t="s">
        <v>31</v>
      </c>
      <c r="G29" s="34">
        <v>1668.4285714285713</v>
      </c>
      <c r="H29" s="52"/>
      <c r="I29" s="8" t="s">
        <v>31</v>
      </c>
      <c r="K29" s="48">
        <v>44.652795616063017</v>
      </c>
      <c r="L29" s="52"/>
      <c r="M29" s="8" t="s">
        <v>31</v>
      </c>
      <c r="O29" s="48">
        <v>62.454545454545453</v>
      </c>
      <c r="P29" s="52"/>
      <c r="Q29" s="8" t="s">
        <v>31</v>
      </c>
      <c r="S29" s="48">
        <v>27.887700534759357</v>
      </c>
      <c r="T29" s="52"/>
      <c r="U29" s="8" t="s">
        <v>31</v>
      </c>
      <c r="W29" s="29">
        <v>4.7619047619047616E-2</v>
      </c>
      <c r="X29" s="52"/>
      <c r="Y29" s="8" t="s">
        <v>31</v>
      </c>
      <c r="AA29" s="29">
        <v>0.19047619047619047</v>
      </c>
      <c r="AB29" s="52"/>
      <c r="AC29" s="8" t="s">
        <v>31</v>
      </c>
      <c r="AE29" s="28">
        <v>0</v>
      </c>
      <c r="AF29" s="52"/>
      <c r="AG29" s="8" t="s">
        <v>31</v>
      </c>
      <c r="AH29" s="17"/>
      <c r="AI29" s="29">
        <v>4.7619047619047616E-2</v>
      </c>
      <c r="AK29" s="28">
        <v>0</v>
      </c>
      <c r="AL29" s="52"/>
      <c r="AM29" s="8" t="s">
        <v>31</v>
      </c>
      <c r="AO29" s="29">
        <v>0.66659999999999997</v>
      </c>
      <c r="AQ29" s="29">
        <v>4.7619047619047616E-2</v>
      </c>
      <c r="AR29" s="52"/>
      <c r="AS29" s="8" t="s">
        <v>31</v>
      </c>
      <c r="AU29" s="29">
        <v>0.66659999999999997</v>
      </c>
      <c r="AW29" s="213">
        <v>0.19047619047619047</v>
      </c>
      <c r="AX29" s="214">
        <f t="shared" si="13"/>
        <v>0.4761238095238095</v>
      </c>
      <c r="AY29" s="52"/>
      <c r="AZ29" s="8" t="s">
        <v>31</v>
      </c>
      <c r="BB29" s="29">
        <v>4.7619047619047616E-2</v>
      </c>
      <c r="BC29" s="52"/>
      <c r="BD29" s="8" t="s">
        <v>31</v>
      </c>
      <c r="BF29" s="29">
        <v>0.66659999999999997</v>
      </c>
      <c r="BH29" s="29">
        <v>4.7619047619047616E-2</v>
      </c>
      <c r="BI29" s="52"/>
      <c r="BJ29" s="22" t="s">
        <v>52</v>
      </c>
      <c r="BK29" s="19">
        <f t="shared" si="14"/>
        <v>0.37283983314573266</v>
      </c>
      <c r="BM29" s="32">
        <v>5034.333333333333</v>
      </c>
      <c r="BN29" s="64">
        <v>1877</v>
      </c>
      <c r="BP29" s="67"/>
      <c r="BQ29" s="145"/>
      <c r="BR29" s="20" t="s">
        <v>40</v>
      </c>
      <c r="BS29" s="29">
        <f>(BU29/BT29)*1</f>
        <v>7.6023391812865493E-2</v>
      </c>
      <c r="BT29" s="12">
        <v>171</v>
      </c>
      <c r="BU29" s="120">
        <v>13</v>
      </c>
      <c r="BV29" s="120">
        <v>160</v>
      </c>
      <c r="BW29" s="112"/>
      <c r="BY29" s="20" t="s">
        <v>40</v>
      </c>
      <c r="BZ29" s="109">
        <f t="shared" si="2"/>
        <v>6.4327485380116955E-2</v>
      </c>
      <c r="CA29" s="118">
        <f>CB29-[1]Sheet1!CE29</f>
        <v>11</v>
      </c>
      <c r="CB29" s="12">
        <v>171</v>
      </c>
      <c r="CC29" s="112"/>
      <c r="CE29" s="8" t="s">
        <v>31</v>
      </c>
      <c r="CF29" s="29"/>
      <c r="CK29" s="112"/>
      <c r="CL29" s="7" t="s">
        <v>108</v>
      </c>
      <c r="CM29" s="120">
        <v>211</v>
      </c>
      <c r="CN29" s="192">
        <v>12345</v>
      </c>
      <c r="CO29" s="192">
        <v>6507</v>
      </c>
      <c r="CP29" s="191">
        <f t="shared" si="8"/>
        <v>58.507109004739334</v>
      </c>
      <c r="CQ29" s="191">
        <f t="shared" si="10"/>
        <v>30.838862559241708</v>
      </c>
      <c r="CR29" s="112"/>
      <c r="CS29" s="7" t="s">
        <v>108</v>
      </c>
      <c r="CT29" s="120">
        <v>475</v>
      </c>
      <c r="CU29" s="192">
        <v>25877</v>
      </c>
      <c r="CV29" s="192">
        <v>13914</v>
      </c>
      <c r="CW29" s="191">
        <f t="shared" si="9"/>
        <v>54.477894736842103</v>
      </c>
      <c r="CX29" s="191">
        <f t="shared" si="11"/>
        <v>29.292631578947368</v>
      </c>
      <c r="CY29" s="201"/>
      <c r="CZ29" s="7" t="s">
        <v>108</v>
      </c>
      <c r="DA29" s="205">
        <f t="shared" si="5"/>
        <v>0.3075801749271137</v>
      </c>
      <c r="DB29" s="120">
        <f t="shared" si="6"/>
        <v>686</v>
      </c>
      <c r="DC29" s="112"/>
      <c r="DD29" s="7" t="s">
        <v>108</v>
      </c>
      <c r="DE29" s="191">
        <v>58.507109004739334</v>
      </c>
      <c r="DF29" s="191">
        <v>54.477894736842103</v>
      </c>
      <c r="DG29" s="112"/>
      <c r="DH29" s="112"/>
      <c r="DI29" s="8" t="s">
        <v>31</v>
      </c>
      <c r="DJ29" s="205">
        <v>0.61898095238095241</v>
      </c>
      <c r="DK29" s="214">
        <v>0.4761238095238095</v>
      </c>
      <c r="DN29" s="219"/>
      <c r="DO29" s="222"/>
      <c r="DP29" s="110"/>
      <c r="DQ29" s="135"/>
      <c r="DR29" s="110"/>
      <c r="DS29" s="221"/>
      <c r="DT29" s="110"/>
      <c r="DU29" s="221"/>
      <c r="DV29" s="221"/>
      <c r="DW29" s="110"/>
    </row>
    <row r="30" spans="1:127">
      <c r="A30" s="8" t="s">
        <v>32</v>
      </c>
      <c r="C30" s="29">
        <v>0.66659999999999997</v>
      </c>
      <c r="D30" s="54"/>
      <c r="E30" s="8" t="s">
        <v>32</v>
      </c>
      <c r="G30" s="34">
        <v>3178.25</v>
      </c>
      <c r="H30" s="52"/>
      <c r="I30" s="8" t="s">
        <v>32</v>
      </c>
      <c r="K30" s="48">
        <v>43.254935892393611</v>
      </c>
      <c r="L30" s="52"/>
      <c r="M30" s="8" t="s">
        <v>32</v>
      </c>
      <c r="O30" s="48">
        <v>58.050228310502284</v>
      </c>
      <c r="P30" s="52"/>
      <c r="Q30" s="8" t="s">
        <v>32</v>
      </c>
      <c r="S30" s="48">
        <v>25.109589041095891</v>
      </c>
      <c r="T30" s="52"/>
      <c r="U30" s="8" t="s">
        <v>32</v>
      </c>
      <c r="W30" s="29">
        <v>0.30434782608695654</v>
      </c>
      <c r="X30" s="52"/>
      <c r="Y30" s="8" t="s">
        <v>32</v>
      </c>
      <c r="AA30" s="29">
        <v>4.3478260869565216E-2</v>
      </c>
      <c r="AB30" s="52"/>
      <c r="AC30" s="8" t="s">
        <v>32</v>
      </c>
      <c r="AE30" s="28">
        <v>0</v>
      </c>
      <c r="AF30" s="52"/>
      <c r="AG30" s="8" t="s">
        <v>32</v>
      </c>
      <c r="AH30" s="17"/>
      <c r="AI30" s="29">
        <v>0.30434782608695654</v>
      </c>
      <c r="AK30" s="28">
        <v>0</v>
      </c>
      <c r="AL30" s="52"/>
      <c r="AM30" s="8" t="s">
        <v>32</v>
      </c>
      <c r="AO30" s="29">
        <v>0.66659999999999997</v>
      </c>
      <c r="AQ30" s="29">
        <v>0.30434782608695654</v>
      </c>
      <c r="AR30" s="52"/>
      <c r="AS30" s="8" t="s">
        <v>32</v>
      </c>
      <c r="AU30" s="29">
        <v>0.66659999999999997</v>
      </c>
      <c r="AW30" s="213">
        <v>4.3478260869565216E-2</v>
      </c>
      <c r="AX30" s="214">
        <f t="shared" si="13"/>
        <v>0.62312173913043478</v>
      </c>
      <c r="AY30" s="52"/>
      <c r="AZ30" s="8" t="s">
        <v>32</v>
      </c>
      <c r="BB30" s="29">
        <v>4.3478260869565216E-2</v>
      </c>
      <c r="BC30" s="52"/>
      <c r="BD30" s="8" t="s">
        <v>32</v>
      </c>
      <c r="BF30" s="29">
        <v>0.66659999999999997</v>
      </c>
      <c r="BH30" s="29">
        <v>4.3478260869565216E-2</v>
      </c>
      <c r="BI30" s="52"/>
      <c r="BJ30" s="22" t="s">
        <v>53</v>
      </c>
      <c r="BK30" s="19">
        <f t="shared" si="14"/>
        <v>0.35971076484367043</v>
      </c>
      <c r="BM30" s="32">
        <v>4909.5</v>
      </c>
      <c r="BN30" s="64">
        <v>1766</v>
      </c>
      <c r="BP30" s="67"/>
      <c r="BQ30" s="145"/>
      <c r="BR30" s="146" t="s">
        <v>41</v>
      </c>
      <c r="BS30" s="29">
        <f>(BU30/BT30)*1</f>
        <v>6.9148936170212769E-2</v>
      </c>
      <c r="BT30" s="120">
        <v>188</v>
      </c>
      <c r="BU30" s="120">
        <v>13</v>
      </c>
      <c r="BV30" s="120">
        <v>175</v>
      </c>
      <c r="BW30" s="112"/>
      <c r="BY30" s="20" t="s">
        <v>41</v>
      </c>
      <c r="BZ30" s="109">
        <f t="shared" si="2"/>
        <v>4.2553191489361701E-2</v>
      </c>
      <c r="CA30" s="118">
        <v>8</v>
      </c>
      <c r="CB30" s="120">
        <v>188</v>
      </c>
      <c r="CC30" s="112"/>
      <c r="CE30" s="8" t="s">
        <v>32</v>
      </c>
      <c r="CF30" s="29"/>
      <c r="CK30" s="112"/>
      <c r="CL30" s="7" t="s">
        <v>109</v>
      </c>
      <c r="CM30" s="120">
        <v>180</v>
      </c>
      <c r="CN30" s="192">
        <v>9853</v>
      </c>
      <c r="CO30" s="192">
        <v>4739</v>
      </c>
      <c r="CP30" s="191">
        <f t="shared" si="8"/>
        <v>54.738888888888887</v>
      </c>
      <c r="CQ30" s="191">
        <f t="shared" si="10"/>
        <v>26.327777777777779</v>
      </c>
      <c r="CR30" s="112"/>
      <c r="CS30" s="7" t="s">
        <v>109</v>
      </c>
      <c r="CT30" s="120">
        <v>628</v>
      </c>
      <c r="CU30" s="192">
        <v>28516</v>
      </c>
      <c r="CV30" s="192">
        <v>14691</v>
      </c>
      <c r="CW30" s="191">
        <f t="shared" si="9"/>
        <v>45.407643312101911</v>
      </c>
      <c r="CX30" s="191">
        <f t="shared" si="11"/>
        <v>23.393312101910826</v>
      </c>
      <c r="CY30" s="201"/>
      <c r="CZ30" s="7" t="s">
        <v>109</v>
      </c>
      <c r="DA30" s="205">
        <f t="shared" si="5"/>
        <v>0.22277227722772278</v>
      </c>
      <c r="DB30" s="120">
        <f t="shared" si="6"/>
        <v>808</v>
      </c>
      <c r="DC30" s="112"/>
      <c r="DD30" s="7" t="s">
        <v>109</v>
      </c>
      <c r="DE30" s="191">
        <v>54.738888888888887</v>
      </c>
      <c r="DF30" s="191">
        <v>45.407643312101911</v>
      </c>
      <c r="DG30" s="112"/>
      <c r="DH30" s="112"/>
      <c r="DI30" s="8" t="s">
        <v>32</v>
      </c>
      <c r="DJ30" s="205">
        <v>0.36225217391304343</v>
      </c>
      <c r="DK30" s="214">
        <v>0.62312173913043478</v>
      </c>
      <c r="DN30" s="219"/>
      <c r="DO30" s="222"/>
      <c r="DP30" s="110"/>
      <c r="DQ30" s="135"/>
      <c r="DR30" s="110"/>
      <c r="DS30" s="223"/>
      <c r="DT30" s="110"/>
      <c r="DU30" s="221"/>
      <c r="DV30" s="221"/>
      <c r="DW30" s="110"/>
    </row>
    <row r="31" spans="1:127">
      <c r="A31" s="8" t="s">
        <v>33</v>
      </c>
      <c r="C31" s="31">
        <v>0.5</v>
      </c>
      <c r="D31" s="56"/>
      <c r="E31" s="8" t="s">
        <v>33</v>
      </c>
      <c r="G31" s="34">
        <v>1441.3333333333333</v>
      </c>
      <c r="H31" s="52"/>
      <c r="I31" s="8" t="s">
        <v>33</v>
      </c>
      <c r="K31" s="48">
        <v>47.910884983040397</v>
      </c>
      <c r="L31" s="52"/>
      <c r="M31" s="8" t="s">
        <v>33</v>
      </c>
      <c r="O31" s="48">
        <v>70.118918918918922</v>
      </c>
      <c r="P31" s="52"/>
      <c r="Q31" s="8" t="s">
        <v>33</v>
      </c>
      <c r="S31" s="48">
        <v>33.594594594594597</v>
      </c>
      <c r="T31" s="52"/>
      <c r="U31" s="8" t="s">
        <v>33</v>
      </c>
      <c r="W31" s="29">
        <v>0.14285714285714285</v>
      </c>
      <c r="X31" s="52"/>
      <c r="Y31" s="8" t="s">
        <v>33</v>
      </c>
      <c r="AA31" s="29">
        <v>0.23809523809523808</v>
      </c>
      <c r="AB31" s="52"/>
      <c r="AC31" s="8" t="s">
        <v>33</v>
      </c>
      <c r="AE31" s="28">
        <v>0</v>
      </c>
      <c r="AF31" s="52"/>
      <c r="AG31" s="8" t="s">
        <v>33</v>
      </c>
      <c r="AH31" s="17"/>
      <c r="AI31" s="29">
        <v>0.14285714285714285</v>
      </c>
      <c r="AK31" s="28">
        <v>0</v>
      </c>
      <c r="AL31" s="52"/>
      <c r="AM31" s="8" t="s">
        <v>33</v>
      </c>
      <c r="AO31" s="31">
        <v>0.5</v>
      </c>
      <c r="AQ31" s="29">
        <v>0.14285714285714285</v>
      </c>
      <c r="AR31" s="52"/>
      <c r="AS31" s="8" t="s">
        <v>33</v>
      </c>
      <c r="AU31" s="31">
        <v>0.5</v>
      </c>
      <c r="AW31" s="213">
        <v>0.23809523809523808</v>
      </c>
      <c r="AX31" s="214">
        <f t="shared" si="13"/>
        <v>0.26190476190476192</v>
      </c>
      <c r="AY31" s="52"/>
      <c r="AZ31" s="8" t="s">
        <v>33</v>
      </c>
      <c r="BB31" s="29">
        <v>0.14280000000000001</v>
      </c>
      <c r="BC31" s="52"/>
      <c r="BD31" s="8" t="s">
        <v>33</v>
      </c>
      <c r="BF31" s="31">
        <v>0.5</v>
      </c>
      <c r="BH31" s="29">
        <v>0.14280000000000001</v>
      </c>
      <c r="BI31" s="52"/>
      <c r="BJ31" s="22" t="s">
        <v>54</v>
      </c>
      <c r="BK31" s="19">
        <f t="shared" si="14"/>
        <v>0.34081134487969311</v>
      </c>
      <c r="BM31" s="32">
        <v>4301.5</v>
      </c>
      <c r="BN31" s="64">
        <v>1466</v>
      </c>
      <c r="BP31" s="67"/>
      <c r="BQ31" s="145"/>
      <c r="BR31" s="20" t="s">
        <v>42</v>
      </c>
      <c r="BS31" s="29">
        <f t="shared" ref="BS31:BS72" si="15">(BU31/BT31)*1</f>
        <v>0.11988304093567251</v>
      </c>
      <c r="BT31" s="11">
        <v>342</v>
      </c>
      <c r="BU31" s="120">
        <v>41</v>
      </c>
      <c r="BV31" s="120">
        <v>317</v>
      </c>
      <c r="BW31" s="112"/>
      <c r="BY31" s="20" t="s">
        <v>42</v>
      </c>
      <c r="BZ31" s="109">
        <f t="shared" si="2"/>
        <v>7.3099415204678359E-2</v>
      </c>
      <c r="CA31" s="118">
        <f>CB31-[1]Sheet1!CE31</f>
        <v>25</v>
      </c>
      <c r="CB31" s="11">
        <v>342</v>
      </c>
      <c r="CC31" s="112"/>
      <c r="CE31" s="8" t="s">
        <v>33</v>
      </c>
      <c r="CF31" s="31"/>
      <c r="CK31" s="111"/>
      <c r="CM31" s="120">
        <f>SUM(CM5:CM30)</f>
        <v>3329</v>
      </c>
      <c r="CN31" s="192">
        <f>SUM(CN5:CN30)</f>
        <v>235886</v>
      </c>
      <c r="CO31" s="192">
        <f>SUM(CO5:CO30)</f>
        <v>112403</v>
      </c>
      <c r="CP31" s="191">
        <f t="shared" si="8"/>
        <v>70.857915289876843</v>
      </c>
      <c r="CQ31" s="191">
        <f t="shared" si="10"/>
        <v>33.764794232502254</v>
      </c>
      <c r="CT31" s="120">
        <f>SUM(CT5:CT30)</f>
        <v>12059</v>
      </c>
      <c r="CU31" s="192">
        <f>SUM(CU5:CU30)</f>
        <v>648197</v>
      </c>
      <c r="CV31" s="192">
        <f>SUM(CV5:CV30)</f>
        <v>317550</v>
      </c>
      <c r="CW31" s="191">
        <f t="shared" ref="CW31" si="16">CU31/CT31</f>
        <v>53.752135334604858</v>
      </c>
      <c r="CX31" s="191">
        <f t="shared" ref="CX31" si="17">CV31/CT31</f>
        <v>26.333029272742351</v>
      </c>
      <c r="CY31" s="27"/>
      <c r="CZ31" s="27"/>
      <c r="DA31" s="27"/>
      <c r="DG31" s="112"/>
      <c r="DH31" s="112"/>
      <c r="DI31" s="8" t="s">
        <v>33</v>
      </c>
      <c r="DJ31" s="205">
        <v>0.35714285714285715</v>
      </c>
      <c r="DK31" s="214">
        <v>0.26190476190476192</v>
      </c>
      <c r="DN31" s="219"/>
      <c r="DO31" s="222"/>
      <c r="DP31" s="110"/>
      <c r="DQ31" s="135"/>
      <c r="DR31" s="110"/>
      <c r="DS31" s="223"/>
      <c r="DT31" s="110"/>
      <c r="DU31" s="221"/>
      <c r="DV31" s="221"/>
      <c r="DW31" s="110"/>
    </row>
    <row r="32" spans="1:127">
      <c r="A32" s="8" t="s">
        <v>34</v>
      </c>
      <c r="C32" s="31">
        <v>0.83330000000000004</v>
      </c>
      <c r="D32" s="56"/>
      <c r="E32" s="8" t="s">
        <v>34</v>
      </c>
      <c r="G32" s="34">
        <v>1442.875</v>
      </c>
      <c r="H32" s="52"/>
      <c r="I32" s="8" t="s">
        <v>34</v>
      </c>
      <c r="K32" s="48">
        <v>43.784111582777442</v>
      </c>
      <c r="L32" s="52"/>
      <c r="M32" s="8" t="s">
        <v>34</v>
      </c>
      <c r="O32" s="48">
        <v>55.229665071770334</v>
      </c>
      <c r="P32" s="52"/>
      <c r="Q32" s="8" t="s">
        <v>34</v>
      </c>
      <c r="S32" s="48">
        <v>24.181818181818183</v>
      </c>
      <c r="T32" s="52"/>
      <c r="U32" s="8" t="s">
        <v>34</v>
      </c>
      <c r="W32" s="29">
        <v>4.5454545454545456E-2</v>
      </c>
      <c r="X32" s="52"/>
      <c r="Y32" s="8" t="s">
        <v>34</v>
      </c>
      <c r="AA32" s="29">
        <v>9.0909090909090912E-2</v>
      </c>
      <c r="AB32" s="52"/>
      <c r="AC32" s="8" t="s">
        <v>34</v>
      </c>
      <c r="AE32" s="28">
        <v>0</v>
      </c>
      <c r="AF32" s="52"/>
      <c r="AG32" s="8" t="s">
        <v>34</v>
      </c>
      <c r="AH32" s="17"/>
      <c r="AI32" s="29">
        <v>4.5454545454545456E-2</v>
      </c>
      <c r="AK32" s="28">
        <v>0</v>
      </c>
      <c r="AL32" s="52"/>
      <c r="AM32" s="8" t="s">
        <v>34</v>
      </c>
      <c r="AO32" s="31">
        <v>0.83330000000000004</v>
      </c>
      <c r="AQ32" s="29">
        <v>4.5454545454545456E-2</v>
      </c>
      <c r="AR32" s="52"/>
      <c r="AS32" s="8" t="s">
        <v>34</v>
      </c>
      <c r="AU32" s="31">
        <v>0.83330000000000004</v>
      </c>
      <c r="AW32" s="213">
        <v>9.0909090909090912E-2</v>
      </c>
      <c r="AX32" s="214">
        <f t="shared" si="13"/>
        <v>0.7423909090909091</v>
      </c>
      <c r="AY32" s="52"/>
      <c r="AZ32" s="8" t="s">
        <v>34</v>
      </c>
      <c r="BB32" s="29">
        <v>0</v>
      </c>
      <c r="BC32" s="52"/>
      <c r="BD32" s="8" t="s">
        <v>34</v>
      </c>
      <c r="BF32" s="31">
        <v>0.83330000000000004</v>
      </c>
      <c r="BH32" s="29">
        <v>0</v>
      </c>
      <c r="BI32" s="52"/>
      <c r="BJ32" s="22" t="s">
        <v>55</v>
      </c>
      <c r="BK32" s="19">
        <f t="shared" si="14"/>
        <v>0.35087080084529626</v>
      </c>
      <c r="BM32" s="32">
        <v>4574.333333333333</v>
      </c>
      <c r="BN32" s="64">
        <v>1605</v>
      </c>
      <c r="BP32" s="67"/>
      <c r="BQ32" s="145"/>
      <c r="BR32" s="20" t="s">
        <v>43</v>
      </c>
      <c r="BS32" s="29">
        <f t="shared" si="15"/>
        <v>6.6066066066066062E-2</v>
      </c>
      <c r="BT32" s="11">
        <v>333</v>
      </c>
      <c r="BU32" s="120">
        <v>22</v>
      </c>
      <c r="BV32" s="120">
        <v>311</v>
      </c>
      <c r="BW32" s="112"/>
      <c r="BY32" s="20" t="s">
        <v>43</v>
      </c>
      <c r="BZ32" s="109">
        <f t="shared" si="2"/>
        <v>6.6066066066066062E-2</v>
      </c>
      <c r="CA32" s="118">
        <f>CB32-[1]Sheet1!CE32</f>
        <v>22</v>
      </c>
      <c r="CB32" s="11">
        <v>333</v>
      </c>
      <c r="CC32" s="112"/>
      <c r="CD32" s="158" t="s">
        <v>160</v>
      </c>
      <c r="CE32" s="157" t="s">
        <v>34</v>
      </c>
      <c r="CF32" s="31"/>
      <c r="CK32" s="111"/>
      <c r="CY32" s="27"/>
      <c r="CZ32" s="27"/>
      <c r="DA32" s="27"/>
      <c r="DG32" s="112"/>
      <c r="DH32" s="112"/>
      <c r="DI32" s="8" t="s">
        <v>34</v>
      </c>
      <c r="DJ32" s="205">
        <v>0.78784545454545463</v>
      </c>
      <c r="DK32" s="214">
        <v>0.7423909090909091</v>
      </c>
      <c r="DN32" s="219"/>
      <c r="DO32" s="222"/>
      <c r="DP32" s="110"/>
      <c r="DQ32" s="135"/>
      <c r="DR32" s="110"/>
      <c r="DS32" s="223"/>
      <c r="DT32" s="110"/>
      <c r="DU32" s="221"/>
      <c r="DV32" s="221"/>
      <c r="DW32" s="110"/>
    </row>
    <row r="33" spans="1:127">
      <c r="A33" s="8" t="s">
        <v>35</v>
      </c>
      <c r="C33" s="31">
        <v>0.83330000000000004</v>
      </c>
      <c r="D33" s="56"/>
      <c r="E33" s="8" t="s">
        <v>35</v>
      </c>
      <c r="G33" s="34">
        <v>1792.375</v>
      </c>
      <c r="H33" s="52"/>
      <c r="I33" s="8" t="s">
        <v>35</v>
      </c>
      <c r="K33" s="48">
        <v>40.658344375479466</v>
      </c>
      <c r="L33" s="52"/>
      <c r="M33" s="8" t="s">
        <v>35</v>
      </c>
      <c r="O33" s="48">
        <v>71.338308457711449</v>
      </c>
      <c r="P33" s="52"/>
      <c r="Q33" s="8" t="s">
        <v>35</v>
      </c>
      <c r="S33" s="48">
        <v>29.00497512437811</v>
      </c>
      <c r="T33" s="52"/>
      <c r="U33" s="8" t="s">
        <v>35</v>
      </c>
      <c r="W33" s="29">
        <v>0.13636363636363635</v>
      </c>
      <c r="X33" s="52"/>
      <c r="Y33" s="8" t="s">
        <v>35</v>
      </c>
      <c r="AA33" s="29">
        <v>0.13636363636363635</v>
      </c>
      <c r="AB33" s="52"/>
      <c r="AC33" s="8" t="s">
        <v>35</v>
      </c>
      <c r="AE33" s="28">
        <v>0</v>
      </c>
      <c r="AF33" s="52"/>
      <c r="AG33" s="8" t="s">
        <v>35</v>
      </c>
      <c r="AH33" s="17"/>
      <c r="AI33" s="29">
        <v>0.13636363636363635</v>
      </c>
      <c r="AK33" s="28">
        <v>0</v>
      </c>
      <c r="AL33" s="52"/>
      <c r="AM33" s="8" t="s">
        <v>35</v>
      </c>
      <c r="AO33" s="31">
        <v>0.83330000000000004</v>
      </c>
      <c r="AQ33" s="29">
        <v>0.13636363636363635</v>
      </c>
      <c r="AR33" s="52"/>
      <c r="AS33" s="8" t="s">
        <v>35</v>
      </c>
      <c r="AU33" s="31">
        <v>0.83330000000000004</v>
      </c>
      <c r="AW33" s="213">
        <v>0.13636363636363635</v>
      </c>
      <c r="AX33" s="214">
        <f t="shared" si="13"/>
        <v>0.69693636363636369</v>
      </c>
      <c r="AY33" s="52"/>
      <c r="AZ33" s="8" t="s">
        <v>35</v>
      </c>
      <c r="BB33" s="29">
        <v>0</v>
      </c>
      <c r="BC33" s="52"/>
      <c r="BD33" s="8" t="s">
        <v>35</v>
      </c>
      <c r="BF33" s="31">
        <v>0.83330000000000004</v>
      </c>
      <c r="BH33" s="29">
        <v>0</v>
      </c>
      <c r="BI33" s="52"/>
      <c r="BJ33" s="22" t="s">
        <v>56</v>
      </c>
      <c r="BK33" s="19">
        <f t="shared" si="14"/>
        <v>0.3520431909150144</v>
      </c>
      <c r="BM33" s="32">
        <v>5371.5</v>
      </c>
      <c r="BN33" s="64">
        <v>1891</v>
      </c>
      <c r="BP33" s="67"/>
      <c r="BQ33" s="145"/>
      <c r="BR33" s="20" t="s">
        <v>44</v>
      </c>
      <c r="BS33" s="29">
        <f t="shared" si="15"/>
        <v>7.7380952380952384E-2</v>
      </c>
      <c r="BT33" s="11">
        <v>336</v>
      </c>
      <c r="BU33" s="120">
        <v>26</v>
      </c>
      <c r="BV33" s="120">
        <v>313</v>
      </c>
      <c r="BW33" s="112"/>
      <c r="BY33" s="20" t="s">
        <v>44</v>
      </c>
      <c r="BZ33" s="109">
        <f t="shared" si="2"/>
        <v>6.8452380952380959E-2</v>
      </c>
      <c r="CA33" s="118">
        <f>CB33-[1]Sheet1!CE33</f>
        <v>23</v>
      </c>
      <c r="CB33" s="11">
        <v>336</v>
      </c>
      <c r="CC33" s="112"/>
      <c r="CD33" s="158" t="s">
        <v>157</v>
      </c>
      <c r="CE33" s="157" t="s">
        <v>35</v>
      </c>
      <c r="CF33" s="31"/>
      <c r="CK33" s="111"/>
      <c r="DG33" s="112"/>
      <c r="DH33" s="112"/>
      <c r="DI33" s="8" t="s">
        <v>35</v>
      </c>
      <c r="DJ33" s="205">
        <v>0.69693636363636369</v>
      </c>
      <c r="DK33" s="214">
        <v>0.69693636363636369</v>
      </c>
      <c r="DN33" s="219"/>
      <c r="DO33" s="222"/>
      <c r="DP33" s="110"/>
      <c r="DQ33" s="135"/>
      <c r="DR33" s="110"/>
      <c r="DS33" s="223"/>
      <c r="DT33" s="110"/>
      <c r="DU33" s="221"/>
      <c r="DV33" s="221"/>
      <c r="DW33" s="110"/>
    </row>
    <row r="34" spans="1:127">
      <c r="A34" s="8" t="s">
        <v>36</v>
      </c>
      <c r="C34" s="31">
        <v>0.66659999999999997</v>
      </c>
      <c r="D34" s="56"/>
      <c r="E34" s="8" t="s">
        <v>36</v>
      </c>
      <c r="G34" s="34">
        <v>1975.3333333333333</v>
      </c>
      <c r="H34" s="52"/>
      <c r="I34" s="8" t="s">
        <v>36</v>
      </c>
      <c r="K34" s="48">
        <v>45.089436382045228</v>
      </c>
      <c r="L34" s="52"/>
      <c r="M34" s="8" t="s">
        <v>36</v>
      </c>
      <c r="O34" s="48">
        <v>63.042553191489361</v>
      </c>
      <c r="P34" s="52"/>
      <c r="Q34" s="8" t="s">
        <v>36</v>
      </c>
      <c r="S34" s="48">
        <v>28.425531914893618</v>
      </c>
      <c r="T34" s="52"/>
      <c r="U34" s="8" t="s">
        <v>36</v>
      </c>
      <c r="W34" s="29">
        <v>0.15789473684210525</v>
      </c>
      <c r="X34" s="52"/>
      <c r="Y34" s="8" t="s">
        <v>36</v>
      </c>
      <c r="AA34" s="29">
        <v>0.15789473684210525</v>
      </c>
      <c r="AB34" s="52"/>
      <c r="AC34" s="8" t="s">
        <v>36</v>
      </c>
      <c r="AE34" s="28">
        <v>0</v>
      </c>
      <c r="AF34" s="52"/>
      <c r="AG34" s="8" t="s">
        <v>36</v>
      </c>
      <c r="AH34" s="17"/>
      <c r="AI34" s="29">
        <v>0.15789473684210525</v>
      </c>
      <c r="AK34" s="28">
        <v>0</v>
      </c>
      <c r="AL34" s="52"/>
      <c r="AM34" s="8" t="s">
        <v>36</v>
      </c>
      <c r="AO34" s="31">
        <v>0.66659999999999997</v>
      </c>
      <c r="AQ34" s="29">
        <v>0.15789473684210525</v>
      </c>
      <c r="AR34" s="52"/>
      <c r="AS34" s="8" t="s">
        <v>36</v>
      </c>
      <c r="AU34" s="31">
        <v>0.66659999999999997</v>
      </c>
      <c r="AW34" s="213">
        <v>0.15789473684210525</v>
      </c>
      <c r="AX34" s="214">
        <f t="shared" si="13"/>
        <v>0.50870526315789477</v>
      </c>
      <c r="AY34" s="52"/>
      <c r="AZ34" s="8" t="s">
        <v>36</v>
      </c>
      <c r="BB34" s="29">
        <v>5.2600000000000001E-2</v>
      </c>
      <c r="BC34" s="52"/>
      <c r="BD34" s="8" t="s">
        <v>36</v>
      </c>
      <c r="BF34" s="31">
        <v>0.66659999999999997</v>
      </c>
      <c r="BH34" s="29">
        <v>5.2600000000000001E-2</v>
      </c>
      <c r="BI34" s="52"/>
      <c r="BJ34" s="22" t="s">
        <v>57</v>
      </c>
      <c r="BK34" s="19">
        <f t="shared" si="14"/>
        <v>0.35043754972155927</v>
      </c>
      <c r="BM34" s="32">
        <v>5028</v>
      </c>
      <c r="BN34" s="64">
        <v>1762</v>
      </c>
      <c r="BP34" s="67"/>
      <c r="BQ34" s="145"/>
      <c r="BR34" s="20" t="s">
        <v>45</v>
      </c>
      <c r="BS34" s="29">
        <f t="shared" si="15"/>
        <v>0.12637362637362637</v>
      </c>
      <c r="BT34" s="11">
        <v>364</v>
      </c>
      <c r="BU34" s="120">
        <v>46</v>
      </c>
      <c r="BV34" s="120">
        <v>345</v>
      </c>
      <c r="BW34" s="112"/>
      <c r="BY34" s="20" t="s">
        <v>45</v>
      </c>
      <c r="BZ34" s="109">
        <f t="shared" si="2"/>
        <v>5.21978021978022E-2</v>
      </c>
      <c r="CA34" s="118">
        <f>CB34-[1]Sheet1!CE34</f>
        <v>19</v>
      </c>
      <c r="CB34" s="11">
        <v>364</v>
      </c>
      <c r="CC34" s="112"/>
      <c r="CD34" s="158" t="s">
        <v>159</v>
      </c>
      <c r="CE34" s="157" t="s">
        <v>36</v>
      </c>
      <c r="CF34" s="31"/>
      <c r="CK34" s="111"/>
      <c r="DG34" s="112"/>
      <c r="DH34" s="112"/>
      <c r="DI34" s="8" t="s">
        <v>36</v>
      </c>
      <c r="DJ34" s="205">
        <v>0.50870526315789477</v>
      </c>
      <c r="DK34" s="214">
        <v>0.50870526315789477</v>
      </c>
      <c r="DN34" s="219"/>
      <c r="DO34" s="222"/>
      <c r="DP34" s="110"/>
      <c r="DQ34" s="67"/>
      <c r="DR34" s="110"/>
      <c r="DS34" s="221"/>
      <c r="DT34" s="110"/>
      <c r="DU34" s="221"/>
      <c r="DV34" s="221"/>
      <c r="DW34" s="110"/>
    </row>
    <row r="35" spans="1:127">
      <c r="A35" s="20" t="s">
        <v>37</v>
      </c>
      <c r="C35" s="29">
        <v>0.66600000000000004</v>
      </c>
      <c r="D35" s="54"/>
      <c r="E35" s="20" t="s">
        <v>37</v>
      </c>
      <c r="G35" s="36">
        <v>2711</v>
      </c>
      <c r="H35" s="52"/>
      <c r="I35" s="20" t="s">
        <v>37</v>
      </c>
      <c r="K35" s="48">
        <v>37.24</v>
      </c>
      <c r="L35" s="52"/>
      <c r="M35" s="20" t="s">
        <v>37</v>
      </c>
      <c r="O35" s="48">
        <v>67.790000000000006</v>
      </c>
      <c r="P35" s="52"/>
      <c r="Q35" s="20" t="s">
        <v>37</v>
      </c>
      <c r="S35" s="48">
        <v>25.24</v>
      </c>
      <c r="T35" s="52"/>
      <c r="U35" s="20" t="s">
        <v>37</v>
      </c>
      <c r="W35" s="29">
        <v>0.31818181818181818</v>
      </c>
      <c r="X35" s="52"/>
      <c r="Y35" s="20" t="s">
        <v>37</v>
      </c>
      <c r="AA35" s="29">
        <v>9.0909090909090912E-2</v>
      </c>
      <c r="AB35" s="52"/>
      <c r="AC35" s="20" t="s">
        <v>37</v>
      </c>
      <c r="AE35" s="28">
        <v>4.5454545454545456E-2</v>
      </c>
      <c r="AF35" s="52"/>
      <c r="AG35" s="20" t="s">
        <v>37</v>
      </c>
      <c r="AH35" s="17"/>
      <c r="AI35" s="29">
        <v>0.31818181818181818</v>
      </c>
      <c r="AK35" s="28">
        <v>4.5454545454545456E-2</v>
      </c>
      <c r="AL35" s="52"/>
      <c r="AM35" s="20" t="s">
        <v>37</v>
      </c>
      <c r="AO35" s="29">
        <v>0.66600000000000004</v>
      </c>
      <c r="AQ35" s="29">
        <v>0.31818181818181818</v>
      </c>
      <c r="AR35" s="52"/>
      <c r="AS35" s="20" t="s">
        <v>37</v>
      </c>
      <c r="AU35" s="29">
        <v>0.66600000000000004</v>
      </c>
      <c r="AW35" s="213">
        <v>9.0909090909090912E-2</v>
      </c>
      <c r="AX35" s="214">
        <f t="shared" si="13"/>
        <v>0.5750909090909091</v>
      </c>
      <c r="AY35" s="52"/>
      <c r="AZ35" s="20" t="s">
        <v>37</v>
      </c>
      <c r="BB35" s="29">
        <v>0</v>
      </c>
      <c r="BC35" s="52"/>
      <c r="BD35" s="20" t="s">
        <v>37</v>
      </c>
      <c r="BF35" s="29">
        <v>0.66600000000000004</v>
      </c>
      <c r="BH35" s="29">
        <v>0</v>
      </c>
      <c r="BI35" s="52"/>
      <c r="BJ35" s="22" t="s">
        <v>58</v>
      </c>
      <c r="BK35" s="19">
        <f t="shared" si="14"/>
        <v>0.36357245791009107</v>
      </c>
      <c r="BM35" s="32">
        <v>4741.833333333333</v>
      </c>
      <c r="BN35" s="64">
        <v>1724</v>
      </c>
      <c r="BP35" s="67"/>
      <c r="BQ35" s="145"/>
      <c r="BR35" s="22" t="s">
        <v>46</v>
      </c>
      <c r="BS35" s="19">
        <f t="shared" si="15"/>
        <v>0.11206896551724138</v>
      </c>
      <c r="BT35" s="12">
        <v>348</v>
      </c>
      <c r="BU35" s="119">
        <v>39</v>
      </c>
      <c r="BV35" s="119">
        <v>335</v>
      </c>
      <c r="BW35" s="112"/>
      <c r="BY35" s="22" t="s">
        <v>46</v>
      </c>
      <c r="BZ35" s="109">
        <f t="shared" si="2"/>
        <v>3.7356321839080463E-2</v>
      </c>
      <c r="CA35" s="118">
        <f>CB35-[1]Sheet1!CE35</f>
        <v>13</v>
      </c>
      <c r="CB35" s="12">
        <v>348</v>
      </c>
      <c r="CC35" s="112"/>
      <c r="CE35" s="20" t="s">
        <v>37</v>
      </c>
      <c r="CF35" s="178"/>
      <c r="CG35" s="37"/>
      <c r="CH35" s="111"/>
      <c r="CI35" s="111"/>
      <c r="CK35" s="111"/>
      <c r="DG35" s="112"/>
      <c r="DH35" s="112"/>
      <c r="DI35" s="20" t="s">
        <v>37</v>
      </c>
      <c r="DJ35" s="205">
        <v>0.34781818181818186</v>
      </c>
      <c r="DK35" s="214">
        <v>0.5750909090909091</v>
      </c>
      <c r="DN35" s="219"/>
      <c r="DO35" s="222"/>
      <c r="DP35" s="110"/>
      <c r="DQ35" s="67"/>
      <c r="DR35" s="110"/>
      <c r="DS35" s="221"/>
      <c r="DT35" s="110"/>
      <c r="DU35" s="221"/>
      <c r="DV35" s="221"/>
      <c r="DW35" s="110"/>
    </row>
    <row r="36" spans="1:127">
      <c r="A36" s="20" t="s">
        <v>38</v>
      </c>
      <c r="C36" s="29">
        <v>0.66600000000000004</v>
      </c>
      <c r="D36" s="54"/>
      <c r="E36" s="20" t="s">
        <v>38</v>
      </c>
      <c r="G36" s="36">
        <v>1767</v>
      </c>
      <c r="H36" s="52"/>
      <c r="I36" s="20" t="s">
        <v>38</v>
      </c>
      <c r="K36" s="48">
        <v>36.89</v>
      </c>
      <c r="L36" s="52"/>
      <c r="M36" s="20" t="s">
        <v>38</v>
      </c>
      <c r="O36" s="48">
        <v>70</v>
      </c>
      <c r="P36" s="52"/>
      <c r="Q36" s="20" t="s">
        <v>38</v>
      </c>
      <c r="S36" s="48">
        <v>25.83</v>
      </c>
      <c r="T36" s="52"/>
      <c r="U36" s="20" t="s">
        <v>38</v>
      </c>
      <c r="W36" s="29">
        <v>0.18181818181818182</v>
      </c>
      <c r="X36" s="52"/>
      <c r="Y36" s="20" t="s">
        <v>38</v>
      </c>
      <c r="AA36" s="29">
        <v>9.0909090909090912E-2</v>
      </c>
      <c r="AB36" s="52"/>
      <c r="AC36" s="20" t="s">
        <v>38</v>
      </c>
      <c r="AE36" s="28">
        <v>0</v>
      </c>
      <c r="AF36" s="52"/>
      <c r="AG36" s="20" t="s">
        <v>38</v>
      </c>
      <c r="AH36" s="17"/>
      <c r="AI36" s="29">
        <v>0.18181818181818182</v>
      </c>
      <c r="AK36" s="28">
        <v>0</v>
      </c>
      <c r="AL36" s="52"/>
      <c r="AM36" s="20" t="s">
        <v>38</v>
      </c>
      <c r="AO36" s="29">
        <v>0.66600000000000004</v>
      </c>
      <c r="AQ36" s="29">
        <v>0.18181818181818182</v>
      </c>
      <c r="AR36" s="52"/>
      <c r="AS36" s="20" t="s">
        <v>38</v>
      </c>
      <c r="AU36" s="29">
        <v>0.66600000000000004</v>
      </c>
      <c r="AW36" s="213">
        <v>9.0909090909090912E-2</v>
      </c>
      <c r="AX36" s="214">
        <f t="shared" si="13"/>
        <v>0.5750909090909091</v>
      </c>
      <c r="AY36" s="52"/>
      <c r="AZ36" s="20" t="s">
        <v>38</v>
      </c>
      <c r="BB36" s="29">
        <v>4.5454545454545456E-2</v>
      </c>
      <c r="BC36" s="52"/>
      <c r="BD36" s="20" t="s">
        <v>38</v>
      </c>
      <c r="BF36" s="29">
        <v>0.66600000000000004</v>
      </c>
      <c r="BH36" s="29">
        <v>4.5454545454545456E-2</v>
      </c>
      <c r="BI36" s="52"/>
      <c r="BJ36" s="22" t="s">
        <v>59</v>
      </c>
      <c r="BK36" s="19">
        <f t="shared" si="14"/>
        <v>0.34890636357629023</v>
      </c>
      <c r="BM36" s="32">
        <v>5044.333333333333</v>
      </c>
      <c r="BN36" s="64">
        <v>1760</v>
      </c>
      <c r="BO36" s="113" t="s">
        <v>137</v>
      </c>
      <c r="BP36" s="114" t="s">
        <v>138</v>
      </c>
      <c r="BQ36" s="145"/>
      <c r="BR36" s="22" t="s">
        <v>47</v>
      </c>
      <c r="BS36" s="19">
        <f t="shared" si="15"/>
        <v>0.16666666666666666</v>
      </c>
      <c r="BT36" s="12">
        <v>354</v>
      </c>
      <c r="BU36" s="119">
        <v>59</v>
      </c>
      <c r="BV36" s="119">
        <v>335</v>
      </c>
      <c r="BW36" s="112"/>
      <c r="BY36" s="22" t="s">
        <v>47</v>
      </c>
      <c r="BZ36" s="109">
        <f t="shared" si="2"/>
        <v>5.3672316384180789E-2</v>
      </c>
      <c r="CA36" s="118">
        <f>CB36-[1]Sheet1!CE36</f>
        <v>19</v>
      </c>
      <c r="CB36" s="12">
        <v>354</v>
      </c>
      <c r="CC36" s="112"/>
      <c r="CE36" s="20" t="s">
        <v>38</v>
      </c>
      <c r="CF36" s="178"/>
      <c r="CG36" s="37"/>
      <c r="CH36" s="111"/>
      <c r="CI36" s="111"/>
      <c r="CK36" s="111"/>
      <c r="DG36" s="112"/>
      <c r="DH36" s="112"/>
      <c r="DI36" s="20" t="s">
        <v>38</v>
      </c>
      <c r="DJ36" s="205">
        <v>0.48418181818181821</v>
      </c>
      <c r="DK36" s="214">
        <v>0.5750909090909091</v>
      </c>
      <c r="DN36" s="219"/>
      <c r="DO36" s="222"/>
      <c r="DP36" s="110"/>
      <c r="DQ36" s="67"/>
      <c r="DR36" s="110"/>
      <c r="DS36" s="221"/>
      <c r="DT36" s="110"/>
      <c r="DU36" s="221"/>
      <c r="DV36" s="221"/>
      <c r="DW36" s="110"/>
    </row>
    <row r="37" spans="1:127">
      <c r="A37" s="20" t="s">
        <v>39</v>
      </c>
      <c r="C37" s="29">
        <v>0.33300000000000002</v>
      </c>
      <c r="D37" s="54"/>
      <c r="E37" s="20" t="s">
        <v>39</v>
      </c>
      <c r="G37" s="36">
        <v>1441</v>
      </c>
      <c r="H37" s="52"/>
      <c r="I37" s="20" t="s">
        <v>39</v>
      </c>
      <c r="K37" s="48">
        <v>43.5</v>
      </c>
      <c r="L37" s="52"/>
      <c r="M37" s="20" t="s">
        <v>39</v>
      </c>
      <c r="O37" s="48">
        <v>78.47</v>
      </c>
      <c r="P37" s="52"/>
      <c r="Q37" s="20" t="s">
        <v>39</v>
      </c>
      <c r="S37" s="48">
        <v>34.14</v>
      </c>
      <c r="T37" s="52"/>
      <c r="U37" s="20" t="s">
        <v>39</v>
      </c>
      <c r="W37" s="29">
        <v>0.41666666666666669</v>
      </c>
      <c r="X37" s="52"/>
      <c r="Y37" s="20" t="s">
        <v>39</v>
      </c>
      <c r="AA37" s="29">
        <v>8.3333333333333329E-2</v>
      </c>
      <c r="AB37" s="52"/>
      <c r="AC37" s="20" t="s">
        <v>39</v>
      </c>
      <c r="AE37" s="28">
        <v>0</v>
      </c>
      <c r="AF37" s="52"/>
      <c r="AG37" s="20" t="s">
        <v>39</v>
      </c>
      <c r="AH37" s="17"/>
      <c r="AI37" s="29">
        <v>0.41666666666666669</v>
      </c>
      <c r="AK37" s="28">
        <v>0</v>
      </c>
      <c r="AL37" s="52"/>
      <c r="AM37" s="20" t="s">
        <v>39</v>
      </c>
      <c r="AO37" s="29">
        <v>0.33300000000000002</v>
      </c>
      <c r="AQ37" s="29">
        <v>0.41666666666666669</v>
      </c>
      <c r="AR37" s="52"/>
      <c r="AS37" s="20" t="s">
        <v>39</v>
      </c>
      <c r="AU37" s="29">
        <v>0.33300000000000002</v>
      </c>
      <c r="AW37" s="213">
        <v>8.3333333333333329E-2</v>
      </c>
      <c r="AX37" s="214">
        <f t="shared" si="13"/>
        <v>0.2496666666666667</v>
      </c>
      <c r="AY37" s="52"/>
      <c r="AZ37" s="20" t="s">
        <v>39</v>
      </c>
      <c r="BB37" s="29">
        <v>0.25</v>
      </c>
      <c r="BC37" s="52"/>
      <c r="BD37" s="20" t="s">
        <v>39</v>
      </c>
      <c r="BF37" s="29">
        <v>0.33300000000000002</v>
      </c>
      <c r="BH37" s="29">
        <v>0.25</v>
      </c>
      <c r="BI37" s="52"/>
      <c r="BJ37" s="22" t="s">
        <v>60</v>
      </c>
      <c r="BK37" s="19">
        <f t="shared" si="14"/>
        <v>0.3177137740635726</v>
      </c>
      <c r="BM37" s="32">
        <v>6701</v>
      </c>
      <c r="BN37" s="64">
        <v>2129</v>
      </c>
      <c r="BO37" s="115" t="s">
        <v>136</v>
      </c>
      <c r="BP37" s="116" t="s">
        <v>70</v>
      </c>
      <c r="BQ37" s="145"/>
      <c r="BR37" s="22" t="s">
        <v>48</v>
      </c>
      <c r="BS37" s="19">
        <f t="shared" si="15"/>
        <v>0.13317757009345793</v>
      </c>
      <c r="BT37" s="12">
        <v>428</v>
      </c>
      <c r="BU37" s="119">
        <v>57</v>
      </c>
      <c r="BV37" s="119">
        <v>412</v>
      </c>
      <c r="BW37" s="112"/>
      <c r="BY37" s="22" t="s">
        <v>48</v>
      </c>
      <c r="BZ37" s="109">
        <f t="shared" si="2"/>
        <v>3.7383177570093455E-2</v>
      </c>
      <c r="CA37" s="118">
        <f>CB37-[1]Sheet1!CE37</f>
        <v>16</v>
      </c>
      <c r="CB37" s="12">
        <v>428</v>
      </c>
      <c r="CC37" s="112"/>
      <c r="CE37" s="20" t="s">
        <v>39</v>
      </c>
      <c r="CF37" s="178"/>
      <c r="CG37" s="37"/>
      <c r="CH37" s="111"/>
      <c r="CI37" s="111"/>
      <c r="CK37" s="111"/>
      <c r="DG37" s="112"/>
      <c r="DH37" s="112"/>
      <c r="DI37" s="20" t="s">
        <v>39</v>
      </c>
      <c r="DJ37" s="205">
        <v>-8.3666666666666667E-2</v>
      </c>
      <c r="DK37" s="214">
        <v>0.2496666666666667</v>
      </c>
      <c r="DN37" s="219"/>
      <c r="DO37" s="222"/>
      <c r="DP37" s="110"/>
      <c r="DQ37" s="67"/>
      <c r="DR37" s="110"/>
      <c r="DS37" s="221"/>
      <c r="DT37" s="110"/>
      <c r="DU37" s="221"/>
      <c r="DV37" s="221"/>
      <c r="DW37" s="110"/>
    </row>
    <row r="38" spans="1:127">
      <c r="A38" s="20" t="s">
        <v>40</v>
      </c>
      <c r="C38" s="29">
        <v>0.5</v>
      </c>
      <c r="D38" s="54"/>
      <c r="E38" s="20" t="s">
        <v>40</v>
      </c>
      <c r="G38" s="36">
        <v>1377</v>
      </c>
      <c r="H38" s="52"/>
      <c r="I38" s="20" t="s">
        <v>40</v>
      </c>
      <c r="K38" s="48">
        <v>44.07</v>
      </c>
      <c r="L38" s="52"/>
      <c r="M38" s="20" t="s">
        <v>40</v>
      </c>
      <c r="O38" s="48">
        <v>84.48</v>
      </c>
      <c r="P38" s="52"/>
      <c r="Q38" s="20" t="s">
        <v>40</v>
      </c>
      <c r="S38" s="48">
        <v>37.229999999999997</v>
      </c>
      <c r="T38" s="52"/>
      <c r="U38" s="20" t="s">
        <v>40</v>
      </c>
      <c r="W38" s="29">
        <v>0.5</v>
      </c>
      <c r="X38" s="52"/>
      <c r="Y38" s="20" t="s">
        <v>40</v>
      </c>
      <c r="AA38" s="29">
        <v>0.1</v>
      </c>
      <c r="AB38" s="52"/>
      <c r="AC38" s="20" t="s">
        <v>40</v>
      </c>
      <c r="AE38" s="28">
        <v>0</v>
      </c>
      <c r="AF38" s="52"/>
      <c r="AG38" s="20" t="s">
        <v>40</v>
      </c>
      <c r="AH38" s="17"/>
      <c r="AI38" s="29">
        <v>0.5</v>
      </c>
      <c r="AK38" s="28">
        <v>0</v>
      </c>
      <c r="AL38" s="52"/>
      <c r="AM38" s="20" t="s">
        <v>40</v>
      </c>
      <c r="AO38" s="29">
        <v>0.5</v>
      </c>
      <c r="AQ38" s="29">
        <v>0.5</v>
      </c>
      <c r="AR38" s="52"/>
      <c r="AS38" s="20" t="s">
        <v>40</v>
      </c>
      <c r="AU38" s="29">
        <v>0.5</v>
      </c>
      <c r="AW38" s="213">
        <v>0.1</v>
      </c>
      <c r="AX38" s="214">
        <f t="shared" si="13"/>
        <v>0.4</v>
      </c>
      <c r="AY38" s="52"/>
      <c r="AZ38" s="20" t="s">
        <v>40</v>
      </c>
      <c r="BB38" s="29">
        <v>0.1</v>
      </c>
      <c r="BC38" s="52"/>
      <c r="BD38" s="20" t="s">
        <v>40</v>
      </c>
      <c r="BF38" s="29">
        <v>0.5</v>
      </c>
      <c r="BH38" s="29">
        <v>0.1</v>
      </c>
      <c r="BI38" s="52"/>
      <c r="BJ38" s="22" t="s">
        <v>61</v>
      </c>
      <c r="BK38" s="19">
        <f t="shared" si="14"/>
        <v>0.28698262810808034</v>
      </c>
      <c r="BM38" s="32">
        <v>6495.166666666667</v>
      </c>
      <c r="BN38" s="64">
        <v>1864</v>
      </c>
      <c r="BP38" s="67"/>
      <c r="BQ38" s="145"/>
      <c r="BR38" s="22" t="s">
        <v>49</v>
      </c>
      <c r="BS38" s="19">
        <f t="shared" si="15"/>
        <v>0.14164904862579281</v>
      </c>
      <c r="BT38" s="12">
        <v>473</v>
      </c>
      <c r="BU38" s="119">
        <v>67</v>
      </c>
      <c r="BV38" s="119">
        <v>452</v>
      </c>
      <c r="BW38" s="112"/>
      <c r="BY38" s="22" t="s">
        <v>49</v>
      </c>
      <c r="BZ38" s="109">
        <f t="shared" si="2"/>
        <v>4.4397463002114168E-2</v>
      </c>
      <c r="CA38" s="118">
        <f>CB38-[1]Sheet1!CE38</f>
        <v>21</v>
      </c>
      <c r="CB38" s="12">
        <v>473</v>
      </c>
      <c r="CC38" s="112"/>
      <c r="CE38" s="20" t="s">
        <v>40</v>
      </c>
      <c r="CF38" s="178"/>
      <c r="CG38" s="37"/>
      <c r="CH38" s="111"/>
      <c r="CI38" s="111"/>
      <c r="CK38" s="111"/>
      <c r="DG38" s="112"/>
      <c r="DH38" s="112"/>
      <c r="DI38" s="20" t="s">
        <v>40</v>
      </c>
      <c r="DJ38" s="205">
        <v>0</v>
      </c>
      <c r="DK38" s="214">
        <v>0.4</v>
      </c>
      <c r="DN38" s="219"/>
      <c r="DO38" s="222"/>
      <c r="DP38" s="110"/>
      <c r="DQ38" s="67"/>
      <c r="DR38" s="110"/>
      <c r="DS38" s="221"/>
      <c r="DT38" s="110"/>
      <c r="DU38" s="221"/>
      <c r="DV38" s="221"/>
      <c r="DW38" s="110"/>
    </row>
    <row r="39" spans="1:127">
      <c r="A39" s="20" t="s">
        <v>41</v>
      </c>
      <c r="C39" s="29">
        <v>0.66600000000000004</v>
      </c>
      <c r="D39" s="54"/>
      <c r="E39" s="20" t="s">
        <v>41</v>
      </c>
      <c r="G39" s="36">
        <v>1860</v>
      </c>
      <c r="H39" s="52"/>
      <c r="I39" s="20" t="s">
        <v>41</v>
      </c>
      <c r="K39" s="48">
        <v>41.98</v>
      </c>
      <c r="L39" s="52"/>
      <c r="M39" s="20" t="s">
        <v>41</v>
      </c>
      <c r="O39" s="48">
        <v>70.41</v>
      </c>
      <c r="P39" s="52"/>
      <c r="Q39" s="20" t="s">
        <v>41</v>
      </c>
      <c r="S39" s="48">
        <v>29.56</v>
      </c>
      <c r="T39" s="52"/>
      <c r="U39" s="20" t="s">
        <v>41</v>
      </c>
      <c r="W39" s="29">
        <v>0.31818181818181818</v>
      </c>
      <c r="X39" s="52"/>
      <c r="Y39" s="20" t="s">
        <v>41</v>
      </c>
      <c r="AA39" s="29">
        <v>9.0909090909090912E-2</v>
      </c>
      <c r="AB39" s="52"/>
      <c r="AC39" s="20" t="s">
        <v>41</v>
      </c>
      <c r="AE39" s="28">
        <v>4.5454545454545456E-2</v>
      </c>
      <c r="AF39" s="52"/>
      <c r="AG39" s="20" t="s">
        <v>41</v>
      </c>
      <c r="AH39" s="17"/>
      <c r="AI39" s="29">
        <v>0.31818181818181818</v>
      </c>
      <c r="AK39" s="28">
        <v>4.5454545454545456E-2</v>
      </c>
      <c r="AL39" s="52"/>
      <c r="AM39" s="20" t="s">
        <v>41</v>
      </c>
      <c r="AO39" s="29">
        <v>0.66600000000000004</v>
      </c>
      <c r="AQ39" s="29">
        <v>0.31818181818181818</v>
      </c>
      <c r="AR39" s="52"/>
      <c r="AS39" s="20" t="s">
        <v>41</v>
      </c>
      <c r="AU39" s="29">
        <v>0.66600000000000004</v>
      </c>
      <c r="AW39" s="213">
        <v>9.0909090909090912E-2</v>
      </c>
      <c r="AX39" s="214">
        <f t="shared" si="13"/>
        <v>0.5750909090909091</v>
      </c>
      <c r="AY39" s="52"/>
      <c r="AZ39" s="20" t="s">
        <v>41</v>
      </c>
      <c r="BB39" s="29">
        <v>9.0909090909090912E-2</v>
      </c>
      <c r="BC39" s="52"/>
      <c r="BD39" s="20" t="s">
        <v>41</v>
      </c>
      <c r="BF39" s="29">
        <v>0.66600000000000004</v>
      </c>
      <c r="BH39" s="29">
        <v>9.0909090909090912E-2</v>
      </c>
      <c r="BI39" s="52"/>
      <c r="BJ39" s="22" t="s">
        <v>62</v>
      </c>
      <c r="BK39" s="19">
        <f t="shared" si="14"/>
        <v>0.29376830677451427</v>
      </c>
      <c r="BM39" s="32">
        <v>6202.166666666667</v>
      </c>
      <c r="BN39" s="64">
        <v>1822</v>
      </c>
      <c r="BP39" s="67"/>
      <c r="BQ39" s="145"/>
      <c r="BR39" s="22" t="s">
        <v>50</v>
      </c>
      <c r="BS39" s="19">
        <f t="shared" si="15"/>
        <v>0.13972055888223553</v>
      </c>
      <c r="BT39" s="12">
        <v>501</v>
      </c>
      <c r="BU39" s="119">
        <v>70</v>
      </c>
      <c r="BV39" s="119">
        <v>471</v>
      </c>
      <c r="BW39" s="112"/>
      <c r="BY39" s="22" t="s">
        <v>50</v>
      </c>
      <c r="BZ39" s="109">
        <f t="shared" si="2"/>
        <v>5.9880239520958084E-2</v>
      </c>
      <c r="CA39" s="118">
        <f>CB39-[1]Sheet1!CE39</f>
        <v>30</v>
      </c>
      <c r="CB39" s="12">
        <v>501</v>
      </c>
      <c r="CC39" s="112"/>
      <c r="CE39" s="20" t="s">
        <v>41</v>
      </c>
      <c r="CF39" s="178"/>
      <c r="CG39" s="37"/>
      <c r="CH39" s="111"/>
      <c r="CI39" s="111"/>
      <c r="CK39" s="111"/>
      <c r="DG39" s="112"/>
      <c r="DH39" s="112"/>
      <c r="DI39" s="20" t="s">
        <v>41</v>
      </c>
      <c r="DJ39" s="205">
        <v>0.34781818181818186</v>
      </c>
      <c r="DK39" s="214">
        <v>0.5750909090909091</v>
      </c>
      <c r="DN39" s="219"/>
      <c r="DO39" s="222"/>
      <c r="DP39" s="110"/>
      <c r="DQ39" s="67"/>
      <c r="DR39" s="110"/>
      <c r="DS39" s="221"/>
      <c r="DT39" s="110"/>
      <c r="DU39" s="221"/>
      <c r="DV39" s="221"/>
      <c r="DW39" s="110"/>
    </row>
    <row r="40" spans="1:127">
      <c r="A40" s="21" t="s">
        <v>42</v>
      </c>
      <c r="C40" s="29">
        <v>0.8</v>
      </c>
      <c r="D40" s="54"/>
      <c r="E40" s="20" t="s">
        <v>42</v>
      </c>
      <c r="G40" s="36">
        <v>3909</v>
      </c>
      <c r="H40" s="52"/>
      <c r="I40" s="20" t="s">
        <v>42</v>
      </c>
      <c r="K40" s="48">
        <v>39.4</v>
      </c>
      <c r="L40" s="52"/>
      <c r="M40" s="20" t="s">
        <v>42</v>
      </c>
      <c r="O40" s="48">
        <v>57.16</v>
      </c>
      <c r="P40" s="52"/>
      <c r="Q40" s="20" t="s">
        <v>42</v>
      </c>
      <c r="S40" s="48">
        <v>22.52</v>
      </c>
      <c r="T40" s="52"/>
      <c r="U40" s="20" t="s">
        <v>42</v>
      </c>
      <c r="W40" s="29">
        <v>0.15789473684210525</v>
      </c>
      <c r="X40" s="52"/>
      <c r="Y40" s="20" t="s">
        <v>42</v>
      </c>
      <c r="AA40" s="29">
        <v>2.6315789473684209E-2</v>
      </c>
      <c r="AB40" s="52"/>
      <c r="AC40" s="20" t="s">
        <v>42</v>
      </c>
      <c r="AE40" s="28">
        <v>7.8947368421052627E-2</v>
      </c>
      <c r="AF40" s="52"/>
      <c r="AG40" s="20" t="s">
        <v>42</v>
      </c>
      <c r="AH40" s="17"/>
      <c r="AI40" s="29">
        <v>0.15789473684210525</v>
      </c>
      <c r="AK40" s="28">
        <v>7.8947368421052627E-2</v>
      </c>
      <c r="AL40" s="52"/>
      <c r="AM40" s="20" t="s">
        <v>42</v>
      </c>
      <c r="AO40" s="29">
        <v>0.8</v>
      </c>
      <c r="AQ40" s="29">
        <v>0.15789473684210525</v>
      </c>
      <c r="AR40" s="52"/>
      <c r="AS40" s="20" t="s">
        <v>42</v>
      </c>
      <c r="AU40" s="29">
        <v>0.8</v>
      </c>
      <c r="AW40" s="213">
        <v>2.6315789473684209E-2</v>
      </c>
      <c r="AX40" s="214">
        <f t="shared" si="13"/>
        <v>0.77368421052631586</v>
      </c>
      <c r="AY40" s="52"/>
      <c r="AZ40" s="20" t="s">
        <v>42</v>
      </c>
      <c r="BB40" s="29">
        <v>0.13157894736842105</v>
      </c>
      <c r="BC40" s="52"/>
      <c r="BD40" s="20" t="s">
        <v>42</v>
      </c>
      <c r="BF40" s="29">
        <v>0.8</v>
      </c>
      <c r="BH40" s="29">
        <v>0.13157894736842105</v>
      </c>
      <c r="BI40" s="52"/>
      <c r="BJ40" s="22" t="s">
        <v>63</v>
      </c>
      <c r="BK40" s="19">
        <f t="shared" si="14"/>
        <v>0.29755559208209081</v>
      </c>
      <c r="BM40" s="32">
        <v>7097.833333333333</v>
      </c>
      <c r="BN40" s="64">
        <v>2112</v>
      </c>
      <c r="BP40" s="67"/>
      <c r="BQ40" s="145"/>
      <c r="BR40" s="22" t="s">
        <v>51</v>
      </c>
      <c r="BS40" s="19">
        <f t="shared" si="15"/>
        <v>0.12549019607843137</v>
      </c>
      <c r="BT40" s="12">
        <v>510</v>
      </c>
      <c r="BU40" s="119">
        <v>64</v>
      </c>
      <c r="BV40" s="119">
        <v>488</v>
      </c>
      <c r="BW40" s="112"/>
      <c r="BY40" s="22" t="s">
        <v>51</v>
      </c>
      <c r="BZ40" s="109">
        <f t="shared" si="2"/>
        <v>4.3137254901960784E-2</v>
      </c>
      <c r="CA40" s="118">
        <f>CB40-[1]Sheet1!CE40</f>
        <v>22</v>
      </c>
      <c r="CB40" s="12">
        <v>510</v>
      </c>
      <c r="CC40" s="112"/>
      <c r="CE40" s="20" t="s">
        <v>42</v>
      </c>
      <c r="CF40" s="178"/>
      <c r="CG40" s="37"/>
      <c r="CH40" s="111"/>
      <c r="CI40" s="111"/>
      <c r="CK40" s="111"/>
      <c r="DG40" s="112"/>
      <c r="DH40" s="112"/>
      <c r="DI40" s="20" t="s">
        <v>42</v>
      </c>
      <c r="DJ40" s="205">
        <v>0.64210526315789473</v>
      </c>
      <c r="DK40" s="214">
        <v>0.77368421052631586</v>
      </c>
      <c r="DN40" s="219"/>
      <c r="DO40" s="222"/>
      <c r="DP40" s="110"/>
      <c r="DQ40" s="67"/>
      <c r="DR40" s="110"/>
      <c r="DS40" s="221"/>
      <c r="DT40" s="110"/>
      <c r="DU40" s="221"/>
      <c r="DV40" s="221"/>
      <c r="DW40" s="110"/>
    </row>
    <row r="41" spans="1:127">
      <c r="A41" s="20" t="s">
        <v>43</v>
      </c>
      <c r="C41" s="29">
        <v>0.8</v>
      </c>
      <c r="D41" s="54"/>
      <c r="E41" s="20" t="s">
        <v>43</v>
      </c>
      <c r="G41" s="36">
        <v>2599</v>
      </c>
      <c r="H41" s="52"/>
      <c r="I41" s="20" t="s">
        <v>43</v>
      </c>
      <c r="K41" s="48">
        <v>41.54</v>
      </c>
      <c r="L41" s="52"/>
      <c r="M41" s="20" t="s">
        <v>43</v>
      </c>
      <c r="O41" s="48">
        <v>62.44</v>
      </c>
      <c r="P41" s="52"/>
      <c r="Q41" s="20" t="s">
        <v>43</v>
      </c>
      <c r="S41" s="48">
        <v>25.94</v>
      </c>
      <c r="T41" s="52"/>
      <c r="U41" s="20" t="s">
        <v>43</v>
      </c>
      <c r="W41" s="29">
        <v>0.17948717948717949</v>
      </c>
      <c r="X41" s="52"/>
      <c r="Y41" s="20" t="s">
        <v>43</v>
      </c>
      <c r="AA41" s="29">
        <v>5.128205128205128E-2</v>
      </c>
      <c r="AB41" s="52"/>
      <c r="AC41" s="20" t="s">
        <v>43</v>
      </c>
      <c r="AE41" s="28">
        <v>2.564102564102564E-2</v>
      </c>
      <c r="AF41" s="52"/>
      <c r="AG41" s="20" t="s">
        <v>43</v>
      </c>
      <c r="AH41" s="17"/>
      <c r="AI41" s="29">
        <v>0.17948717948717949</v>
      </c>
      <c r="AK41" s="28">
        <v>2.564102564102564E-2</v>
      </c>
      <c r="AL41" s="52"/>
      <c r="AM41" s="20" t="s">
        <v>43</v>
      </c>
      <c r="AO41" s="29">
        <v>0.8</v>
      </c>
      <c r="AQ41" s="29">
        <v>0.17948717948717949</v>
      </c>
      <c r="AR41" s="52"/>
      <c r="AS41" s="20" t="s">
        <v>43</v>
      </c>
      <c r="AU41" s="29">
        <v>0.8</v>
      </c>
      <c r="AW41" s="213">
        <v>5.128205128205128E-2</v>
      </c>
      <c r="AX41" s="214">
        <f t="shared" si="13"/>
        <v>0.74871794871794872</v>
      </c>
      <c r="AY41" s="52"/>
      <c r="AZ41" s="20" t="s">
        <v>43</v>
      </c>
      <c r="BB41" s="29">
        <v>0.10256410256410256</v>
      </c>
      <c r="BC41" s="52"/>
      <c r="BD41" s="20" t="s">
        <v>43</v>
      </c>
      <c r="BF41" s="29">
        <v>0.8</v>
      </c>
      <c r="BH41" s="29">
        <v>0.10256410256410256</v>
      </c>
      <c r="BI41" s="52"/>
      <c r="BJ41" s="22" t="s">
        <v>64</v>
      </c>
      <c r="BK41" s="19">
        <f t="shared" si="14"/>
        <v>0.28806669068080071</v>
      </c>
      <c r="BM41" s="32">
        <v>6477.666666666667</v>
      </c>
      <c r="BN41" s="64">
        <v>1866</v>
      </c>
      <c r="BP41" s="67"/>
      <c r="BQ41" s="145"/>
      <c r="BR41" s="22" t="s">
        <v>52</v>
      </c>
      <c r="BS41" s="19">
        <f t="shared" si="15"/>
        <v>0.11799999999999999</v>
      </c>
      <c r="BT41" s="11">
        <v>500</v>
      </c>
      <c r="BU41" s="120">
        <v>59</v>
      </c>
      <c r="BV41" s="120">
        <v>470</v>
      </c>
      <c r="BW41" s="112"/>
      <c r="BY41" s="22" t="s">
        <v>52</v>
      </c>
      <c r="BZ41" s="109">
        <f t="shared" si="2"/>
        <v>0.06</v>
      </c>
      <c r="CA41" s="118">
        <f>CB41-[1]Sheet1!CE41</f>
        <v>30</v>
      </c>
      <c r="CB41" s="11">
        <v>500</v>
      </c>
      <c r="CC41" s="112"/>
      <c r="CE41" s="20" t="s">
        <v>43</v>
      </c>
      <c r="CF41" s="178"/>
      <c r="CG41" s="37"/>
      <c r="CH41" s="111"/>
      <c r="CI41" s="111"/>
      <c r="CK41" s="111"/>
      <c r="DG41" s="112"/>
      <c r="DH41" s="112"/>
      <c r="DI41" s="20" t="s">
        <v>43</v>
      </c>
      <c r="DJ41" s="205">
        <v>0.62051282051282053</v>
      </c>
      <c r="DK41" s="214">
        <v>0.74871794871794872</v>
      </c>
      <c r="DN41" s="219"/>
      <c r="DO41" s="222"/>
      <c r="DP41" s="110"/>
      <c r="DQ41" s="67"/>
      <c r="DR41" s="110"/>
      <c r="DS41" s="221"/>
      <c r="DT41" s="110"/>
      <c r="DU41" s="221"/>
      <c r="DV41" s="221"/>
      <c r="DW41" s="110"/>
    </row>
    <row r="42" spans="1:127">
      <c r="A42" s="20" t="s">
        <v>44</v>
      </c>
      <c r="C42" s="29">
        <v>0.7</v>
      </c>
      <c r="D42" s="54"/>
      <c r="E42" s="20" t="s">
        <v>44</v>
      </c>
      <c r="G42" s="36">
        <v>1789</v>
      </c>
      <c r="H42" s="52"/>
      <c r="I42" s="20" t="s">
        <v>44</v>
      </c>
      <c r="K42" s="48">
        <v>42.41</v>
      </c>
      <c r="L42" s="52"/>
      <c r="M42" s="20" t="s">
        <v>44</v>
      </c>
      <c r="O42" s="48">
        <v>58.58</v>
      </c>
      <c r="P42" s="52"/>
      <c r="Q42" s="20" t="s">
        <v>44</v>
      </c>
      <c r="S42" s="48">
        <v>24.85</v>
      </c>
      <c r="T42" s="52"/>
      <c r="U42" s="20" t="s">
        <v>44</v>
      </c>
      <c r="W42" s="29">
        <v>0.27777777777777779</v>
      </c>
      <c r="X42" s="52"/>
      <c r="Y42" s="20" t="s">
        <v>44</v>
      </c>
      <c r="AA42" s="29">
        <v>5.5555555555555552E-2</v>
      </c>
      <c r="AB42" s="52"/>
      <c r="AC42" s="20" t="s">
        <v>44</v>
      </c>
      <c r="AE42" s="28">
        <v>0.1111111111111111</v>
      </c>
      <c r="AF42" s="52"/>
      <c r="AG42" s="20" t="s">
        <v>44</v>
      </c>
      <c r="AH42" s="17"/>
      <c r="AI42" s="29">
        <v>0.27777777777777779</v>
      </c>
      <c r="AK42" s="28">
        <v>0.1111111111111111</v>
      </c>
      <c r="AL42" s="52"/>
      <c r="AM42" s="20" t="s">
        <v>44</v>
      </c>
      <c r="AO42" s="29">
        <v>0.7</v>
      </c>
      <c r="AQ42" s="29">
        <v>0.27777777777777779</v>
      </c>
      <c r="AR42" s="52"/>
      <c r="AS42" s="20" t="s">
        <v>44</v>
      </c>
      <c r="AU42" s="29">
        <v>0.7</v>
      </c>
      <c r="AW42" s="213">
        <v>5.5555555555555552E-2</v>
      </c>
      <c r="AX42" s="214">
        <f t="shared" si="13"/>
        <v>0.64444444444444438</v>
      </c>
      <c r="AY42" s="52"/>
      <c r="AZ42" s="20" t="s">
        <v>44</v>
      </c>
      <c r="BB42" s="29">
        <v>5.5555555555555552E-2</v>
      </c>
      <c r="BC42" s="52"/>
      <c r="BD42" s="20" t="s">
        <v>44</v>
      </c>
      <c r="BF42" s="29">
        <v>0.7</v>
      </c>
      <c r="BH42" s="29">
        <v>5.5555555555555552E-2</v>
      </c>
      <c r="BI42" s="52"/>
      <c r="BJ42" s="22" t="s">
        <v>65</v>
      </c>
      <c r="BK42" s="19">
        <f t="shared" si="14"/>
        <v>0.27884743062010359</v>
      </c>
      <c r="BM42" s="32">
        <v>7531</v>
      </c>
      <c r="BN42" s="64">
        <v>2100</v>
      </c>
      <c r="BP42" s="67"/>
      <c r="BQ42" s="145"/>
      <c r="BR42" s="22" t="s">
        <v>53</v>
      </c>
      <c r="BS42" s="19">
        <f t="shared" si="15"/>
        <v>0.12170385395537525</v>
      </c>
      <c r="BT42" s="11">
        <v>493</v>
      </c>
      <c r="BU42" s="120">
        <v>60</v>
      </c>
      <c r="BV42" s="120">
        <v>474</v>
      </c>
      <c r="BW42" s="112"/>
      <c r="BY42" s="22" t="s">
        <v>53</v>
      </c>
      <c r="BZ42" s="109">
        <f t="shared" si="2"/>
        <v>3.8539553752535496E-2</v>
      </c>
      <c r="CA42" s="118">
        <f>CB42-[1]Sheet1!CE42</f>
        <v>19</v>
      </c>
      <c r="CB42" s="11">
        <v>493</v>
      </c>
      <c r="CC42" s="112"/>
      <c r="CE42" s="20" t="s">
        <v>44</v>
      </c>
      <c r="CF42" s="178"/>
      <c r="CG42" s="37"/>
      <c r="CH42" s="111"/>
      <c r="CI42" s="111"/>
      <c r="CK42" s="111"/>
      <c r="DG42" s="112"/>
      <c r="DH42" s="112"/>
      <c r="DI42" s="20" t="s">
        <v>44</v>
      </c>
      <c r="DJ42" s="205">
        <v>0.42222222222222217</v>
      </c>
      <c r="DK42" s="214">
        <v>0.64444444444444438</v>
      </c>
      <c r="DN42" s="219"/>
      <c r="DO42" s="222"/>
      <c r="DP42" s="110"/>
      <c r="DQ42" s="67"/>
      <c r="DR42" s="110"/>
      <c r="DS42" s="221"/>
      <c r="DT42" s="110"/>
      <c r="DU42" s="221"/>
      <c r="DV42" s="221"/>
      <c r="DW42" s="110"/>
    </row>
    <row r="43" spans="1:127">
      <c r="A43" s="20" t="s">
        <v>45</v>
      </c>
      <c r="C43" s="29">
        <v>0.8</v>
      </c>
      <c r="D43" s="54"/>
      <c r="E43" s="20" t="s">
        <v>45</v>
      </c>
      <c r="F43" s="11"/>
      <c r="G43" s="36">
        <v>3909</v>
      </c>
      <c r="H43" s="52"/>
      <c r="I43" s="49" t="s">
        <v>45</v>
      </c>
      <c r="K43" s="48">
        <v>41.62</v>
      </c>
      <c r="L43" s="52"/>
      <c r="M43" s="49" t="s">
        <v>45</v>
      </c>
      <c r="O43" s="48">
        <v>59.57</v>
      </c>
      <c r="P43" s="52"/>
      <c r="Q43" s="49" t="s">
        <v>45</v>
      </c>
      <c r="S43" s="48">
        <v>24.8</v>
      </c>
      <c r="T43" s="52"/>
      <c r="U43" s="49" t="s">
        <v>45</v>
      </c>
      <c r="W43" s="29">
        <v>0.17948717948717949</v>
      </c>
      <c r="X43" s="52"/>
      <c r="Y43" s="49" t="s">
        <v>45</v>
      </c>
      <c r="AA43" s="29">
        <v>5.128205128205128E-2</v>
      </c>
      <c r="AB43" s="52"/>
      <c r="AC43" s="49" t="s">
        <v>45</v>
      </c>
      <c r="AE43" s="28">
        <v>5.128205128205128E-2</v>
      </c>
      <c r="AF43" s="52"/>
      <c r="AG43" s="49" t="s">
        <v>45</v>
      </c>
      <c r="AH43" s="17"/>
      <c r="AI43" s="29">
        <v>0.17948717948717949</v>
      </c>
      <c r="AK43" s="28">
        <v>5.128205128205128E-2</v>
      </c>
      <c r="AL43" s="52"/>
      <c r="AM43" s="49" t="s">
        <v>45</v>
      </c>
      <c r="AO43" s="29">
        <v>0.8</v>
      </c>
      <c r="AQ43" s="29">
        <v>0.17948717948717949</v>
      </c>
      <c r="AR43" s="52"/>
      <c r="AS43" s="49" t="s">
        <v>45</v>
      </c>
      <c r="AU43" s="29">
        <v>0.8</v>
      </c>
      <c r="AW43" s="213">
        <v>5.128205128205128E-2</v>
      </c>
      <c r="AX43" s="214">
        <f t="shared" si="13"/>
        <v>0.74871794871794872</v>
      </c>
      <c r="AY43" s="52"/>
      <c r="AZ43" s="49" t="s">
        <v>45</v>
      </c>
      <c r="BB43" s="29">
        <v>0.12820512820512819</v>
      </c>
      <c r="BC43" s="52"/>
      <c r="BD43" s="49" t="s">
        <v>45</v>
      </c>
      <c r="BF43" s="29">
        <v>0.8</v>
      </c>
      <c r="BH43" s="29">
        <v>0.12820512820512819</v>
      </c>
      <c r="BI43" s="52"/>
      <c r="BJ43" s="22" t="s">
        <v>66</v>
      </c>
      <c r="BK43" s="19">
        <f t="shared" si="14"/>
        <v>0.26052008325159687</v>
      </c>
      <c r="BM43" s="32">
        <v>6966.833333333333</v>
      </c>
      <c r="BN43" s="64">
        <v>1815</v>
      </c>
      <c r="BP43" s="67"/>
      <c r="BQ43" s="145"/>
      <c r="BR43" s="22" t="s">
        <v>54</v>
      </c>
      <c r="BS43" s="19">
        <f t="shared" si="15"/>
        <v>9.4298245614035089E-2</v>
      </c>
      <c r="BT43" s="11">
        <v>456</v>
      </c>
      <c r="BU43" s="120">
        <v>43</v>
      </c>
      <c r="BV43" s="120">
        <v>435</v>
      </c>
      <c r="BW43" s="112"/>
      <c r="BY43" s="131" t="s">
        <v>54</v>
      </c>
      <c r="BZ43" s="109">
        <f t="shared" si="2"/>
        <v>4.6052631578947366E-2</v>
      </c>
      <c r="CA43" s="120">
        <v>21</v>
      </c>
      <c r="CB43" s="120">
        <v>456</v>
      </c>
      <c r="CC43" s="112"/>
      <c r="CE43" s="20" t="s">
        <v>45</v>
      </c>
      <c r="CF43" s="178"/>
      <c r="CG43" s="183" t="s">
        <v>162</v>
      </c>
      <c r="CH43" s="174"/>
      <c r="CI43" s="174"/>
      <c r="CK43" s="111"/>
      <c r="DG43" s="112"/>
      <c r="DH43" s="112"/>
      <c r="DI43" s="20" t="s">
        <v>45</v>
      </c>
      <c r="DJ43" s="205">
        <v>0.62051282051282053</v>
      </c>
      <c r="DK43" s="214">
        <v>0.74871794871794872</v>
      </c>
      <c r="DN43" s="219"/>
      <c r="DO43" s="222"/>
      <c r="DP43" s="110"/>
      <c r="DQ43" s="224"/>
      <c r="DR43" s="221"/>
      <c r="DS43" s="37"/>
      <c r="DT43" s="221"/>
      <c r="DU43" s="110"/>
      <c r="DV43" s="221"/>
      <c r="DW43" s="110"/>
    </row>
    <row r="44" spans="1:127">
      <c r="A44" s="22" t="s">
        <v>46</v>
      </c>
      <c r="B44" s="19">
        <v>0.7</v>
      </c>
      <c r="C44" s="26"/>
      <c r="D44" s="57"/>
      <c r="E44" s="22" t="s">
        <v>46</v>
      </c>
      <c r="F44" s="33">
        <v>2624</v>
      </c>
      <c r="G44" s="11"/>
      <c r="H44" s="52"/>
      <c r="I44" s="22" t="s">
        <v>46</v>
      </c>
      <c r="J44" s="47">
        <v>44.72</v>
      </c>
      <c r="L44" s="52"/>
      <c r="M44" s="22" t="s">
        <v>46</v>
      </c>
      <c r="N44" s="47">
        <v>52.18</v>
      </c>
      <c r="P44" s="52"/>
      <c r="Q44" s="22" t="s">
        <v>46</v>
      </c>
      <c r="R44" s="64">
        <v>23.34</v>
      </c>
      <c r="S44" s="45"/>
      <c r="T44" s="58"/>
      <c r="U44" s="22" t="s">
        <v>46</v>
      </c>
      <c r="V44" s="19">
        <v>0.10526315789473684</v>
      </c>
      <c r="X44" s="52"/>
      <c r="Y44" s="22" t="s">
        <v>46</v>
      </c>
      <c r="Z44" s="19">
        <v>2.6315789473684209E-2</v>
      </c>
      <c r="AB44" s="52"/>
      <c r="AC44" s="75" t="s">
        <v>46</v>
      </c>
      <c r="AD44" s="76">
        <v>2.6315789473684209E-2</v>
      </c>
      <c r="AF44" s="52"/>
      <c r="AG44" s="75" t="s">
        <v>46</v>
      </c>
      <c r="AH44" s="19">
        <v>0.10526315789473684</v>
      </c>
      <c r="AI44" s="17"/>
      <c r="AJ44" s="76">
        <v>2.6315789473684209E-2</v>
      </c>
      <c r="AL44" s="52"/>
      <c r="AM44" s="75" t="s">
        <v>46</v>
      </c>
      <c r="AN44" s="19">
        <v>0.7</v>
      </c>
      <c r="AO44" s="26"/>
      <c r="AP44" s="19">
        <v>0.10526315789473684</v>
      </c>
      <c r="AR44" s="52"/>
      <c r="AS44" s="75" t="s">
        <v>46</v>
      </c>
      <c r="AT44" s="19">
        <v>0.7</v>
      </c>
      <c r="AU44" s="26"/>
      <c r="AV44" s="19">
        <v>2.6315789473684209E-2</v>
      </c>
      <c r="AX44" s="214">
        <f t="shared" ref="AX44:AX80" si="18">AT44-AV44</f>
        <v>0.67368421052631577</v>
      </c>
      <c r="AY44" s="52"/>
      <c r="AZ44" s="75" t="s">
        <v>46</v>
      </c>
      <c r="BA44" s="19">
        <v>0.10526315789473684</v>
      </c>
      <c r="BB44" s="79"/>
      <c r="BC44" s="52"/>
      <c r="BD44" s="75" t="s">
        <v>46</v>
      </c>
      <c r="BE44" s="19">
        <v>0.7</v>
      </c>
      <c r="BF44" s="26"/>
      <c r="BG44" s="19">
        <v>0.10526315789473684</v>
      </c>
      <c r="BI44" s="52"/>
      <c r="BJ44" s="22" t="s">
        <v>67</v>
      </c>
      <c r="BK44" s="19">
        <f t="shared" si="14"/>
        <v>0.26240327190760576</v>
      </c>
      <c r="BM44" s="32">
        <v>7172.166666666667</v>
      </c>
      <c r="BN44" s="64">
        <v>1882</v>
      </c>
      <c r="BP44" s="67"/>
      <c r="BQ44" s="145"/>
      <c r="BR44" s="22" t="s">
        <v>55</v>
      </c>
      <c r="BS44" s="19">
        <f t="shared" si="15"/>
        <v>0.11158798283261803</v>
      </c>
      <c r="BT44" s="12">
        <v>466</v>
      </c>
      <c r="BU44" s="119">
        <v>52</v>
      </c>
      <c r="BV44" s="119">
        <v>442</v>
      </c>
      <c r="BW44" s="112"/>
      <c r="BY44" s="136" t="s">
        <v>55</v>
      </c>
      <c r="BZ44" s="137">
        <v>3.8626609442060089E-2</v>
      </c>
      <c r="CA44" s="149">
        <v>18</v>
      </c>
      <c r="CB44" s="12">
        <v>466</v>
      </c>
      <c r="CC44" s="112"/>
      <c r="CE44" s="136" t="s">
        <v>46</v>
      </c>
      <c r="CF44" s="177"/>
      <c r="CG44" s="111"/>
      <c r="CH44" s="111"/>
      <c r="CI44" s="111"/>
      <c r="CK44" s="111"/>
      <c r="DG44" s="112"/>
      <c r="DH44" s="112"/>
      <c r="DI44" s="75" t="s">
        <v>46</v>
      </c>
      <c r="DJ44" s="205">
        <v>0.59473684210526312</v>
      </c>
      <c r="DK44" s="214">
        <v>0.67368421052631577</v>
      </c>
      <c r="DN44" s="219"/>
      <c r="DO44" s="222"/>
      <c r="DP44" s="110"/>
      <c r="DQ44" s="224"/>
      <c r="DR44" s="221"/>
      <c r="DS44" s="37"/>
      <c r="DT44" s="221"/>
      <c r="DU44" s="110"/>
      <c r="DV44" s="221"/>
      <c r="DW44" s="110"/>
    </row>
    <row r="45" spans="1:127">
      <c r="A45" s="22" t="s">
        <v>47</v>
      </c>
      <c r="B45" s="19">
        <v>0.9</v>
      </c>
      <c r="C45" s="26"/>
      <c r="D45" s="57"/>
      <c r="E45" s="22" t="s">
        <v>47</v>
      </c>
      <c r="F45" s="33">
        <v>4024</v>
      </c>
      <c r="G45" s="11"/>
      <c r="H45" s="52"/>
      <c r="I45" s="22" t="s">
        <v>47</v>
      </c>
      <c r="J45" s="47">
        <v>40.47</v>
      </c>
      <c r="L45" s="52"/>
      <c r="M45" s="22" t="s">
        <v>47</v>
      </c>
      <c r="N45" s="47">
        <v>56.84</v>
      </c>
      <c r="P45" s="52"/>
      <c r="Q45" s="22" t="s">
        <v>47</v>
      </c>
      <c r="R45" s="64">
        <v>23.01</v>
      </c>
      <c r="S45" s="45"/>
      <c r="T45" s="58"/>
      <c r="U45" s="22" t="s">
        <v>47</v>
      </c>
      <c r="V45" s="19">
        <v>0.21621621621621623</v>
      </c>
      <c r="X45" s="52"/>
      <c r="Y45" s="22" t="s">
        <v>47</v>
      </c>
      <c r="Z45" s="19">
        <v>2.7027027027027029E-2</v>
      </c>
      <c r="AB45" s="52"/>
      <c r="AC45" s="75" t="s">
        <v>47</v>
      </c>
      <c r="AD45" s="76">
        <v>0</v>
      </c>
      <c r="AF45" s="52"/>
      <c r="AG45" s="75" t="s">
        <v>47</v>
      </c>
      <c r="AH45" s="19">
        <v>0.21621621621621623</v>
      </c>
      <c r="AI45" s="17"/>
      <c r="AJ45" s="76">
        <v>0</v>
      </c>
      <c r="AL45" s="52"/>
      <c r="AM45" s="75" t="s">
        <v>47</v>
      </c>
      <c r="AN45" s="19">
        <v>0.9</v>
      </c>
      <c r="AO45" s="26"/>
      <c r="AP45" s="19">
        <v>0.21621621621621623</v>
      </c>
      <c r="AR45" s="52"/>
      <c r="AS45" s="75" t="s">
        <v>47</v>
      </c>
      <c r="AT45" s="19">
        <v>0.9</v>
      </c>
      <c r="AU45" s="26"/>
      <c r="AV45" s="19">
        <v>2.7027027027027029E-2</v>
      </c>
      <c r="AX45" s="214">
        <f t="shared" si="18"/>
        <v>0.87297297297297294</v>
      </c>
      <c r="AY45" s="52"/>
      <c r="AZ45" s="75" t="s">
        <v>47</v>
      </c>
      <c r="BA45" s="19">
        <v>2.7027027027027029E-2</v>
      </c>
      <c r="BB45" s="79"/>
      <c r="BC45" s="52"/>
      <c r="BD45" s="75" t="s">
        <v>47</v>
      </c>
      <c r="BE45" s="19">
        <v>0.9</v>
      </c>
      <c r="BF45" s="26"/>
      <c r="BG45" s="19">
        <v>2.7027027027027029E-2</v>
      </c>
      <c r="BI45" s="52"/>
      <c r="BJ45" s="22" t="s">
        <v>68</v>
      </c>
      <c r="BK45" s="19">
        <f t="shared" si="14"/>
        <v>0.25166307963216589</v>
      </c>
      <c r="BM45" s="32">
        <v>6814.666666666667</v>
      </c>
      <c r="BN45" s="64">
        <v>1715</v>
      </c>
      <c r="BP45" s="67"/>
      <c r="BQ45" s="145"/>
      <c r="BR45" s="22" t="s">
        <v>56</v>
      </c>
      <c r="BS45" s="19">
        <f t="shared" si="15"/>
        <v>0.10297482837528604</v>
      </c>
      <c r="BT45" s="12">
        <v>437</v>
      </c>
      <c r="BU45" s="119">
        <v>45</v>
      </c>
      <c r="BV45" s="119">
        <v>420</v>
      </c>
      <c r="BW45" s="112"/>
      <c r="BY45" s="22" t="s">
        <v>56</v>
      </c>
      <c r="BZ45" s="109">
        <v>3.6613272311212815E-2</v>
      </c>
      <c r="CA45" s="121">
        <v>16</v>
      </c>
      <c r="CB45" s="12">
        <v>437</v>
      </c>
      <c r="CC45" s="112"/>
      <c r="CE45" s="22" t="s">
        <v>47</v>
      </c>
      <c r="CF45" s="23"/>
      <c r="CG45" s="111"/>
      <c r="CH45" s="111"/>
      <c r="CI45" s="111"/>
      <c r="CK45" s="111"/>
      <c r="DG45" s="112"/>
      <c r="DH45" s="112"/>
      <c r="DI45" s="75" t="s">
        <v>47</v>
      </c>
      <c r="DJ45" s="205">
        <v>0.68378378378378379</v>
      </c>
      <c r="DK45" s="214">
        <v>0.87297297297297294</v>
      </c>
      <c r="DN45" s="219"/>
      <c r="DO45" s="222"/>
      <c r="DP45" s="110"/>
      <c r="DQ45" s="224"/>
      <c r="DR45" s="221"/>
      <c r="DS45" s="37"/>
      <c r="DT45" s="221"/>
      <c r="DU45" s="110"/>
      <c r="DV45" s="221"/>
      <c r="DW45" s="110"/>
    </row>
    <row r="46" spans="1:127">
      <c r="A46" s="22" t="s">
        <v>48</v>
      </c>
      <c r="B46" s="19">
        <v>0.6</v>
      </c>
      <c r="C46" s="26"/>
      <c r="D46" s="57"/>
      <c r="E46" s="22" t="s">
        <v>48</v>
      </c>
      <c r="F46" s="33">
        <v>2855</v>
      </c>
      <c r="G46" s="11"/>
      <c r="H46" s="52"/>
      <c r="I46" s="22" t="s">
        <v>48</v>
      </c>
      <c r="J46" s="47">
        <v>37.46</v>
      </c>
      <c r="L46" s="52"/>
      <c r="M46" s="22" t="s">
        <v>48</v>
      </c>
      <c r="N46" s="47">
        <v>66.72</v>
      </c>
      <c r="P46" s="52"/>
      <c r="Q46" s="22" t="s">
        <v>48</v>
      </c>
      <c r="R46" s="64">
        <v>24.94</v>
      </c>
      <c r="S46" s="45"/>
      <c r="T46" s="58"/>
      <c r="U46" s="22" t="s">
        <v>48</v>
      </c>
      <c r="V46" s="19">
        <v>0.25</v>
      </c>
      <c r="X46" s="52"/>
      <c r="Y46" s="22" t="s">
        <v>48</v>
      </c>
      <c r="Z46" s="19">
        <v>4.1666666666666664E-2</v>
      </c>
      <c r="AB46" s="52"/>
      <c r="AC46" s="75" t="s">
        <v>48</v>
      </c>
      <c r="AD46" s="76">
        <v>8.3333333333333329E-2</v>
      </c>
      <c r="AF46" s="52"/>
      <c r="AG46" s="75" t="s">
        <v>48</v>
      </c>
      <c r="AH46" s="19">
        <v>0.25</v>
      </c>
      <c r="AI46" s="17"/>
      <c r="AJ46" s="76">
        <v>8.3333333333333329E-2</v>
      </c>
      <c r="AL46" s="52"/>
      <c r="AM46" s="75" t="s">
        <v>48</v>
      </c>
      <c r="AN46" s="19">
        <v>0.6</v>
      </c>
      <c r="AO46" s="26"/>
      <c r="AP46" s="19">
        <v>0.25</v>
      </c>
      <c r="AR46" s="52"/>
      <c r="AS46" s="75" t="s">
        <v>48</v>
      </c>
      <c r="AT46" s="19">
        <v>0.6</v>
      </c>
      <c r="AU46" s="26"/>
      <c r="AV46" s="19">
        <v>4.1666666666666664E-2</v>
      </c>
      <c r="AX46" s="214">
        <f t="shared" si="18"/>
        <v>0.55833333333333335</v>
      </c>
      <c r="AY46" s="52"/>
      <c r="AZ46" s="75" t="s">
        <v>48</v>
      </c>
      <c r="BA46" s="19">
        <v>8.3333333333333329E-2</v>
      </c>
      <c r="BB46" s="79"/>
      <c r="BC46" s="52"/>
      <c r="BD46" s="75" t="s">
        <v>48</v>
      </c>
      <c r="BE46" s="19">
        <v>0.6</v>
      </c>
      <c r="BF46" s="26"/>
      <c r="BG46" s="19">
        <v>8.3333333333333329E-2</v>
      </c>
      <c r="BI46" s="52"/>
      <c r="BJ46" s="22" t="s">
        <v>69</v>
      </c>
      <c r="BK46" s="19">
        <f t="shared" si="14"/>
        <v>0.22888170055452867</v>
      </c>
      <c r="BM46" s="32">
        <v>7213.333333333333</v>
      </c>
      <c r="BN46" s="64">
        <v>1651</v>
      </c>
      <c r="BP46" s="67"/>
      <c r="BQ46" s="145"/>
      <c r="BR46" s="22" t="s">
        <v>57</v>
      </c>
      <c r="BS46" s="19">
        <f t="shared" si="15"/>
        <v>0.11612903225806452</v>
      </c>
      <c r="BT46" s="12">
        <v>465</v>
      </c>
      <c r="BU46" s="119">
        <v>54</v>
      </c>
      <c r="BV46" s="119">
        <v>442</v>
      </c>
      <c r="BW46" s="112"/>
      <c r="BY46" s="22" t="s">
        <v>57</v>
      </c>
      <c r="BZ46" s="109">
        <v>4.5161290322580643E-2</v>
      </c>
      <c r="CA46" s="121">
        <v>21</v>
      </c>
      <c r="CB46" s="12">
        <v>465</v>
      </c>
      <c r="CC46" s="112"/>
      <c r="CE46" s="22" t="s">
        <v>48</v>
      </c>
      <c r="CF46" s="23"/>
      <c r="CG46" s="111"/>
      <c r="CH46" s="111"/>
      <c r="CI46" s="111"/>
      <c r="CK46" s="111"/>
      <c r="DG46" s="112"/>
      <c r="DH46" s="112"/>
      <c r="DI46" s="75" t="s">
        <v>48</v>
      </c>
      <c r="DJ46" s="205">
        <v>0.35</v>
      </c>
      <c r="DK46" s="214">
        <v>0.55833333333333335</v>
      </c>
      <c r="DN46" s="219"/>
      <c r="DO46" s="222"/>
      <c r="DP46" s="110"/>
      <c r="DQ46" s="224"/>
      <c r="DR46" s="37"/>
      <c r="DS46" s="110"/>
      <c r="DT46" s="221"/>
      <c r="DU46" s="110"/>
      <c r="DV46" s="221"/>
      <c r="DW46" s="110"/>
    </row>
    <row r="47" spans="1:127">
      <c r="A47" s="22" t="s">
        <v>49</v>
      </c>
      <c r="B47" s="23">
        <v>0.66600000000000004</v>
      </c>
      <c r="C47" s="27"/>
      <c r="D47" s="58"/>
      <c r="E47" s="22" t="s">
        <v>49</v>
      </c>
      <c r="F47" s="33">
        <v>3750</v>
      </c>
      <c r="G47" s="11"/>
      <c r="H47" s="52"/>
      <c r="I47" s="22" t="s">
        <v>49</v>
      </c>
      <c r="J47" s="47">
        <v>37.549999999999997</v>
      </c>
      <c r="L47" s="52"/>
      <c r="M47" s="22" t="s">
        <v>49</v>
      </c>
      <c r="N47" s="47">
        <v>55.5</v>
      </c>
      <c r="P47" s="52"/>
      <c r="Q47" s="22" t="s">
        <v>49</v>
      </c>
      <c r="R47" s="47">
        <v>20.83</v>
      </c>
      <c r="S47" s="27"/>
      <c r="T47" s="58"/>
      <c r="U47" s="22" t="s">
        <v>49</v>
      </c>
      <c r="V47" s="19">
        <v>0.11320754716981132</v>
      </c>
      <c r="X47" s="52"/>
      <c r="Y47" s="22" t="s">
        <v>49</v>
      </c>
      <c r="Z47" s="19">
        <v>0</v>
      </c>
      <c r="AB47" s="52"/>
      <c r="AC47" s="75" t="s">
        <v>49</v>
      </c>
      <c r="AD47" s="76">
        <v>9.4339622641509441E-2</v>
      </c>
      <c r="AF47" s="52"/>
      <c r="AG47" s="75" t="s">
        <v>49</v>
      </c>
      <c r="AH47" s="19">
        <v>0.11320754716981132</v>
      </c>
      <c r="AI47" s="17"/>
      <c r="AJ47" s="76">
        <v>9.4339622641509441E-2</v>
      </c>
      <c r="AL47" s="52"/>
      <c r="AM47" s="75" t="s">
        <v>49</v>
      </c>
      <c r="AN47" s="23">
        <v>0.66600000000000004</v>
      </c>
      <c r="AO47" s="27"/>
      <c r="AP47" s="19">
        <v>0.11320754716981132</v>
      </c>
      <c r="AR47" s="52"/>
      <c r="AS47" s="75" t="s">
        <v>49</v>
      </c>
      <c r="AT47" s="23">
        <v>0.66600000000000004</v>
      </c>
      <c r="AU47" s="27"/>
      <c r="AV47" s="19">
        <v>0</v>
      </c>
      <c r="AX47" s="214">
        <f t="shared" si="18"/>
        <v>0.66600000000000004</v>
      </c>
      <c r="AY47" s="52"/>
      <c r="AZ47" s="75" t="s">
        <v>49</v>
      </c>
      <c r="BA47" s="19">
        <v>0.28301886792452829</v>
      </c>
      <c r="BB47" s="79"/>
      <c r="BC47" s="52"/>
      <c r="BD47" s="75" t="s">
        <v>49</v>
      </c>
      <c r="BE47" s="23">
        <v>0.66600000000000004</v>
      </c>
      <c r="BF47" s="27"/>
      <c r="BG47" s="19">
        <v>0.28301886792452829</v>
      </c>
      <c r="BI47" s="52"/>
      <c r="BJ47" s="22" t="s">
        <v>70</v>
      </c>
      <c r="BK47" s="19">
        <f t="shared" si="14"/>
        <v>0.26676271749972291</v>
      </c>
      <c r="BM47" s="32">
        <v>9023</v>
      </c>
      <c r="BN47" s="64">
        <v>2407</v>
      </c>
      <c r="BP47" s="67"/>
      <c r="BQ47" s="145"/>
      <c r="BR47" s="22" t="s">
        <v>58</v>
      </c>
      <c r="BS47" s="19">
        <f t="shared" si="15"/>
        <v>0.10706638115631692</v>
      </c>
      <c r="BT47" s="12">
        <v>467</v>
      </c>
      <c r="BU47" s="119">
        <v>50</v>
      </c>
      <c r="BV47" s="119">
        <v>440</v>
      </c>
      <c r="BW47" s="112"/>
      <c r="BY47" s="22" t="s">
        <v>58</v>
      </c>
      <c r="BZ47" s="109">
        <v>5.1391862955032119E-2</v>
      </c>
      <c r="CA47" s="121">
        <v>24</v>
      </c>
      <c r="CB47" s="12">
        <v>467</v>
      </c>
      <c r="CC47" s="112"/>
      <c r="CE47" s="22" t="s">
        <v>49</v>
      </c>
      <c r="CF47" s="23"/>
      <c r="CG47" s="111"/>
      <c r="CH47" s="111"/>
      <c r="CI47" s="111"/>
      <c r="CK47" s="111"/>
      <c r="DG47" s="112"/>
      <c r="DH47" s="112"/>
      <c r="DI47" s="75" t="s">
        <v>49</v>
      </c>
      <c r="DJ47" s="205">
        <v>0.55279245283018874</v>
      </c>
      <c r="DK47" s="214">
        <v>0.66600000000000004</v>
      </c>
      <c r="DN47" s="219"/>
      <c r="DO47" s="222"/>
      <c r="DP47" s="110"/>
      <c r="DQ47" s="224"/>
      <c r="DR47" s="37"/>
      <c r="DS47" s="110"/>
      <c r="DT47" s="221"/>
      <c r="DU47" s="110"/>
      <c r="DV47" s="221"/>
      <c r="DW47" s="110"/>
    </row>
    <row r="48" spans="1:127">
      <c r="A48" s="22" t="s">
        <v>50</v>
      </c>
      <c r="B48" s="23">
        <v>0.66600000000000004</v>
      </c>
      <c r="D48" s="52"/>
      <c r="E48" s="22" t="s">
        <v>50</v>
      </c>
      <c r="F48" s="33">
        <v>7671</v>
      </c>
      <c r="G48" s="11"/>
      <c r="H48" s="52"/>
      <c r="I48" s="22" t="s">
        <v>50</v>
      </c>
      <c r="J48" s="47">
        <v>36.39</v>
      </c>
      <c r="L48" s="52"/>
      <c r="M48" s="22" t="s">
        <v>50</v>
      </c>
      <c r="N48" s="47">
        <v>61.25</v>
      </c>
      <c r="P48" s="52"/>
      <c r="Q48" s="22" t="s">
        <v>50</v>
      </c>
      <c r="R48" s="47">
        <v>22.29</v>
      </c>
      <c r="T48" s="52"/>
      <c r="U48" s="22" t="s">
        <v>50</v>
      </c>
      <c r="V48" s="19">
        <v>0.1206896551724138</v>
      </c>
      <c r="X48" s="52"/>
      <c r="Y48" s="22" t="s">
        <v>50</v>
      </c>
      <c r="Z48" s="19">
        <v>1.7241379310344827E-2</v>
      </c>
      <c r="AB48" s="52"/>
      <c r="AC48" s="75" t="s">
        <v>50</v>
      </c>
      <c r="AD48" s="76">
        <v>5.1724137931034482E-2</v>
      </c>
      <c r="AF48" s="52"/>
      <c r="AG48" s="75" t="s">
        <v>50</v>
      </c>
      <c r="AH48" s="19">
        <v>0.1206896551724138</v>
      </c>
      <c r="AI48" s="17"/>
      <c r="AJ48" s="76">
        <v>5.1724137931034482E-2</v>
      </c>
      <c r="AL48" s="52"/>
      <c r="AM48" s="75" t="s">
        <v>50</v>
      </c>
      <c r="AN48" s="23">
        <v>0.66600000000000004</v>
      </c>
      <c r="AP48" s="19">
        <v>0.1206896551724138</v>
      </c>
      <c r="AR48" s="52"/>
      <c r="AS48" s="75" t="s">
        <v>50</v>
      </c>
      <c r="AT48" s="23">
        <v>0.66600000000000004</v>
      </c>
      <c r="AV48" s="19">
        <v>1.7241379310344827E-2</v>
      </c>
      <c r="AX48" s="214">
        <f t="shared" si="18"/>
        <v>0.64875862068965517</v>
      </c>
      <c r="AY48" s="52"/>
      <c r="AZ48" s="75" t="s">
        <v>50</v>
      </c>
      <c r="BA48" s="19">
        <v>0.10344827586206896</v>
      </c>
      <c r="BB48" s="79"/>
      <c r="BC48" s="52"/>
      <c r="BD48" s="75" t="s">
        <v>50</v>
      </c>
      <c r="BE48" s="23">
        <v>0.66600000000000004</v>
      </c>
      <c r="BG48" s="19">
        <v>0.10344827586206896</v>
      </c>
      <c r="BI48" s="52"/>
      <c r="BJ48" s="22" t="s">
        <v>71</v>
      </c>
      <c r="BK48" s="19">
        <f t="shared" si="14"/>
        <v>0.25206413670236205</v>
      </c>
      <c r="BM48" s="32">
        <v>8700.1666666666661</v>
      </c>
      <c r="BN48" s="64">
        <v>2193</v>
      </c>
      <c r="BP48" s="67"/>
      <c r="BQ48" s="145"/>
      <c r="BR48" s="22" t="s">
        <v>59</v>
      </c>
      <c r="BS48" s="19">
        <f t="shared" si="15"/>
        <v>0.13559322033898305</v>
      </c>
      <c r="BT48" s="12">
        <v>472</v>
      </c>
      <c r="BU48" s="119">
        <v>64</v>
      </c>
      <c r="BV48" s="118">
        <f>BT48-CA48</f>
        <v>445</v>
      </c>
      <c r="BW48" s="112"/>
      <c r="BY48" s="22" t="s">
        <v>59</v>
      </c>
      <c r="BZ48" s="109">
        <v>5.7203389830508475E-2</v>
      </c>
      <c r="CA48" s="121">
        <v>27</v>
      </c>
      <c r="CB48" s="12">
        <v>472</v>
      </c>
      <c r="CC48" s="112"/>
      <c r="CE48" s="22" t="s">
        <v>50</v>
      </c>
      <c r="CF48" s="23"/>
      <c r="CG48" s="111"/>
      <c r="CH48" s="111"/>
      <c r="CI48" s="111"/>
      <c r="CK48" s="111"/>
      <c r="DG48" s="112"/>
      <c r="DH48" s="112"/>
      <c r="DI48" s="75" t="s">
        <v>50</v>
      </c>
      <c r="DJ48" s="205">
        <v>0.54531034482758622</v>
      </c>
      <c r="DK48" s="214">
        <v>0.64875862068965517</v>
      </c>
      <c r="DN48" s="219"/>
      <c r="DO48" s="222"/>
      <c r="DP48" s="110"/>
      <c r="DQ48" s="224"/>
      <c r="DR48" s="37"/>
      <c r="DS48" s="110"/>
      <c r="DT48" s="221"/>
      <c r="DU48" s="110"/>
      <c r="DV48" s="221"/>
      <c r="DW48" s="110"/>
    </row>
    <row r="49" spans="1:127">
      <c r="A49" s="22" t="s">
        <v>51</v>
      </c>
      <c r="B49" s="23">
        <v>0.66600000000000004</v>
      </c>
      <c r="D49" s="52"/>
      <c r="E49" s="22" t="s">
        <v>51</v>
      </c>
      <c r="F49" s="33">
        <v>2789</v>
      </c>
      <c r="G49" s="11"/>
      <c r="H49" s="52"/>
      <c r="I49" s="22" t="s">
        <v>51</v>
      </c>
      <c r="J49" s="47">
        <v>39.78</v>
      </c>
      <c r="L49" s="52"/>
      <c r="M49" s="22" t="s">
        <v>51</v>
      </c>
      <c r="N49" s="47">
        <v>59.82</v>
      </c>
      <c r="P49" s="52"/>
      <c r="Q49" s="22" t="s">
        <v>51</v>
      </c>
      <c r="R49" s="47">
        <v>23.8</v>
      </c>
      <c r="T49" s="52"/>
      <c r="U49" s="22" t="s">
        <v>51</v>
      </c>
      <c r="V49" s="19">
        <v>0.17857142857142858</v>
      </c>
      <c r="X49" s="52"/>
      <c r="Y49" s="22" t="s">
        <v>51</v>
      </c>
      <c r="Z49" s="19">
        <v>3.5714285714285712E-2</v>
      </c>
      <c r="AB49" s="52"/>
      <c r="AC49" s="75" t="s">
        <v>51</v>
      </c>
      <c r="AD49" s="76">
        <v>1.7857142857142856E-2</v>
      </c>
      <c r="AF49" s="52"/>
      <c r="AG49" s="75" t="s">
        <v>51</v>
      </c>
      <c r="AH49" s="19">
        <v>0.17857142857142858</v>
      </c>
      <c r="AI49" s="17"/>
      <c r="AJ49" s="76">
        <v>1.7857142857142856E-2</v>
      </c>
      <c r="AL49" s="52"/>
      <c r="AM49" s="75" t="s">
        <v>51</v>
      </c>
      <c r="AN49" s="23">
        <v>0.66600000000000004</v>
      </c>
      <c r="AP49" s="19">
        <v>0.17857142857142858</v>
      </c>
      <c r="AR49" s="52"/>
      <c r="AS49" s="75" t="s">
        <v>51</v>
      </c>
      <c r="AT49" s="23">
        <v>0.66600000000000004</v>
      </c>
      <c r="AV49" s="19">
        <v>3.5714285714285712E-2</v>
      </c>
      <c r="AX49" s="214">
        <f t="shared" si="18"/>
        <v>0.63028571428571434</v>
      </c>
      <c r="AY49" s="52"/>
      <c r="AZ49" s="75" t="s">
        <v>51</v>
      </c>
      <c r="BA49" s="19">
        <v>8.9285714285714288E-2</v>
      </c>
      <c r="BB49" s="79"/>
      <c r="BC49" s="52"/>
      <c r="BD49" s="75" t="s">
        <v>51</v>
      </c>
      <c r="BE49" s="23">
        <v>0.66600000000000004</v>
      </c>
      <c r="BG49" s="19">
        <v>8.9285714285714288E-2</v>
      </c>
      <c r="BI49" s="52"/>
      <c r="BJ49" s="22" t="s">
        <v>72</v>
      </c>
      <c r="BK49" s="19">
        <f t="shared" si="14"/>
        <v>0.26838966202783304</v>
      </c>
      <c r="BM49" s="32">
        <v>8718.6666666666661</v>
      </c>
      <c r="BN49" s="64">
        <v>2340</v>
      </c>
      <c r="BP49" s="67"/>
      <c r="BQ49" s="144"/>
      <c r="BR49" s="22" t="s">
        <v>60</v>
      </c>
      <c r="BS49" s="19">
        <f t="shared" si="15"/>
        <v>0.1447721179624665</v>
      </c>
      <c r="BT49" s="12">
        <v>373</v>
      </c>
      <c r="BU49" s="119">
        <v>54</v>
      </c>
      <c r="BV49" s="118">
        <f t="shared" ref="BV49:BV71" si="19">BT49-CA49</f>
        <v>359</v>
      </c>
      <c r="BW49" s="112"/>
      <c r="BY49" s="22" t="s">
        <v>60</v>
      </c>
      <c r="BZ49" s="109">
        <v>3.7533512064343161E-2</v>
      </c>
      <c r="CA49" s="121">
        <v>14</v>
      </c>
      <c r="CB49" s="12">
        <v>373</v>
      </c>
      <c r="CC49" s="112"/>
      <c r="CE49" s="22" t="s">
        <v>51</v>
      </c>
      <c r="CF49" s="23"/>
      <c r="CG49" s="111"/>
      <c r="CH49" s="111"/>
      <c r="CI49" s="111"/>
      <c r="CK49" s="111"/>
      <c r="DG49" s="112"/>
      <c r="DH49" s="112"/>
      <c r="DI49" s="75" t="s">
        <v>51</v>
      </c>
      <c r="DJ49" s="205">
        <v>0.48742857142857143</v>
      </c>
      <c r="DK49" s="214">
        <v>0.63028571428571434</v>
      </c>
      <c r="DN49" s="219"/>
      <c r="DO49" s="222"/>
      <c r="DP49" s="110"/>
      <c r="DQ49" s="224"/>
      <c r="DR49" s="37"/>
      <c r="DS49" s="110"/>
      <c r="DT49" s="221"/>
      <c r="DU49" s="110"/>
      <c r="DV49" s="221"/>
      <c r="DW49" s="110"/>
    </row>
    <row r="50" spans="1:127">
      <c r="A50" s="22" t="s">
        <v>52</v>
      </c>
      <c r="B50" s="23">
        <v>0.73</v>
      </c>
      <c r="D50" s="52"/>
      <c r="E50" s="22" t="s">
        <v>52</v>
      </c>
      <c r="F50" s="33">
        <v>4402</v>
      </c>
      <c r="G50" s="11"/>
      <c r="H50" s="52"/>
      <c r="I50" s="22" t="s">
        <v>52</v>
      </c>
      <c r="J50" s="47">
        <v>36.020000000000003</v>
      </c>
      <c r="L50" s="52"/>
      <c r="M50" s="22" t="s">
        <v>52</v>
      </c>
      <c r="N50" s="47">
        <v>61.63</v>
      </c>
      <c r="P50" s="52"/>
      <c r="Q50" s="22" t="s">
        <v>52</v>
      </c>
      <c r="R50" s="47">
        <v>22.2</v>
      </c>
      <c r="T50" s="52"/>
      <c r="U50" s="22" t="s">
        <v>52</v>
      </c>
      <c r="V50" s="19">
        <v>0.18518518518518517</v>
      </c>
      <c r="X50" s="52"/>
      <c r="Y50" s="22" t="s">
        <v>52</v>
      </c>
      <c r="Z50" s="19">
        <v>3.7037037037037035E-2</v>
      </c>
      <c r="AB50" s="52"/>
      <c r="AC50" s="75" t="s">
        <v>52</v>
      </c>
      <c r="AD50" s="76">
        <v>0.12962962962962962</v>
      </c>
      <c r="AF50" s="52"/>
      <c r="AG50" s="75" t="s">
        <v>52</v>
      </c>
      <c r="AH50" s="19">
        <v>0.18518518518518517</v>
      </c>
      <c r="AI50" s="17"/>
      <c r="AJ50" s="76">
        <v>0.12962962962962962</v>
      </c>
      <c r="AL50" s="52"/>
      <c r="AM50" s="75" t="s">
        <v>52</v>
      </c>
      <c r="AN50" s="23">
        <v>0.73</v>
      </c>
      <c r="AP50" s="19">
        <v>0.18518518518518517</v>
      </c>
      <c r="AR50" s="52"/>
      <c r="AS50" s="75" t="s">
        <v>52</v>
      </c>
      <c r="AT50" s="23">
        <v>0.73</v>
      </c>
      <c r="AV50" s="19">
        <v>3.7037037037037035E-2</v>
      </c>
      <c r="AX50" s="214">
        <f t="shared" si="18"/>
        <v>0.692962962962963</v>
      </c>
      <c r="AY50" s="52"/>
      <c r="AZ50" s="75" t="s">
        <v>52</v>
      </c>
      <c r="BA50" s="19">
        <v>5.5555555555555552E-2</v>
      </c>
      <c r="BB50" s="79"/>
      <c r="BC50" s="52"/>
      <c r="BD50" s="75" t="s">
        <v>52</v>
      </c>
      <c r="BE50" s="23">
        <v>0.73</v>
      </c>
      <c r="BG50" s="19">
        <v>5.5555555555555552E-2</v>
      </c>
      <c r="BI50" s="52"/>
      <c r="BJ50" s="22" t="s">
        <v>73</v>
      </c>
      <c r="BK50" s="19">
        <f t="shared" si="14"/>
        <v>0.30202721212674638</v>
      </c>
      <c r="BM50" s="32">
        <v>7300.666666666667</v>
      </c>
      <c r="BN50" s="64">
        <v>2205</v>
      </c>
      <c r="BP50" s="67"/>
      <c r="BQ50" s="144"/>
      <c r="BR50" s="22" t="s">
        <v>61</v>
      </c>
      <c r="BS50" s="19">
        <f t="shared" si="15"/>
        <v>0.11084905660377359</v>
      </c>
      <c r="BT50" s="12">
        <v>424</v>
      </c>
      <c r="BU50" s="119">
        <v>47</v>
      </c>
      <c r="BV50" s="118">
        <f t="shared" si="19"/>
        <v>402</v>
      </c>
      <c r="BW50" s="112"/>
      <c r="BY50" s="22" t="s">
        <v>61</v>
      </c>
      <c r="BZ50" s="109">
        <v>5.1886792452830191E-2</v>
      </c>
      <c r="CA50" s="121">
        <v>22</v>
      </c>
      <c r="CB50" s="12">
        <v>424</v>
      </c>
      <c r="CC50" s="112"/>
      <c r="CE50" s="22" t="s">
        <v>52</v>
      </c>
      <c r="CF50" s="23"/>
      <c r="CG50" s="111"/>
      <c r="CH50" s="111"/>
      <c r="CI50" s="111"/>
      <c r="CK50" s="111"/>
      <c r="CL50" s="193" t="s">
        <v>1</v>
      </c>
      <c r="CM50" s="193" t="s">
        <v>169</v>
      </c>
      <c r="CN50" s="193" t="s">
        <v>173</v>
      </c>
      <c r="CO50" s="207" t="s">
        <v>180</v>
      </c>
      <c r="CP50" s="193" t="s">
        <v>170</v>
      </c>
      <c r="CQ50" s="193" t="s">
        <v>176</v>
      </c>
      <c r="CS50" s="193" t="s">
        <v>1</v>
      </c>
      <c r="CT50" s="193" t="s">
        <v>169</v>
      </c>
      <c r="CU50" s="193" t="s">
        <v>173</v>
      </c>
      <c r="CV50" s="207" t="s">
        <v>180</v>
      </c>
      <c r="CW50" s="193" t="s">
        <v>170</v>
      </c>
      <c r="CX50" s="193" t="s">
        <v>176</v>
      </c>
      <c r="CY50" s="27"/>
      <c r="CZ50" s="27"/>
      <c r="DA50" s="128" t="s">
        <v>183</v>
      </c>
      <c r="DG50" s="112"/>
      <c r="DH50" s="112"/>
      <c r="DI50" s="75" t="s">
        <v>52</v>
      </c>
      <c r="DJ50" s="205">
        <v>0.54481481481481486</v>
      </c>
      <c r="DK50" s="214">
        <v>0.692962962962963</v>
      </c>
      <c r="DN50" s="219"/>
      <c r="DO50" s="222"/>
      <c r="DP50" s="110"/>
      <c r="DQ50" s="224"/>
      <c r="DR50" s="37"/>
      <c r="DS50" s="110"/>
      <c r="DT50" s="221"/>
      <c r="DU50" s="110"/>
      <c r="DV50" s="221"/>
      <c r="DW50" s="110"/>
    </row>
    <row r="51" spans="1:127">
      <c r="A51" s="22" t="s">
        <v>53</v>
      </c>
      <c r="B51" s="23">
        <v>0.86599999999999999</v>
      </c>
      <c r="D51" s="52"/>
      <c r="E51" s="22" t="s">
        <v>53</v>
      </c>
      <c r="F51" s="33">
        <v>3680</v>
      </c>
      <c r="G51" s="11"/>
      <c r="H51" s="52"/>
      <c r="I51" s="22" t="s">
        <v>53</v>
      </c>
      <c r="J51" s="47">
        <v>36.68</v>
      </c>
      <c r="L51" s="52"/>
      <c r="M51" s="22" t="s">
        <v>53</v>
      </c>
      <c r="N51" s="47">
        <v>59.73</v>
      </c>
      <c r="P51" s="52"/>
      <c r="Q51" s="22" t="s">
        <v>53</v>
      </c>
      <c r="R51" s="47">
        <v>21.91</v>
      </c>
      <c r="T51" s="52"/>
      <c r="U51" s="22" t="s">
        <v>53</v>
      </c>
      <c r="V51" s="19">
        <v>0.12727272727272726</v>
      </c>
      <c r="X51" s="52"/>
      <c r="Y51" s="22" t="s">
        <v>53</v>
      </c>
      <c r="Z51" s="19">
        <v>3.6363636363636362E-2</v>
      </c>
      <c r="AB51" s="52"/>
      <c r="AC51" s="75" t="s">
        <v>53</v>
      </c>
      <c r="AD51" s="76">
        <v>9.0909090909090912E-2</v>
      </c>
      <c r="AF51" s="52"/>
      <c r="AG51" s="75" t="s">
        <v>53</v>
      </c>
      <c r="AH51" s="19">
        <v>0.12727272727272726</v>
      </c>
      <c r="AI51" s="17"/>
      <c r="AJ51" s="76">
        <v>9.0909090909090912E-2</v>
      </c>
      <c r="AL51" s="52"/>
      <c r="AM51" s="75" t="s">
        <v>53</v>
      </c>
      <c r="AN51" s="23">
        <v>0.86599999999999999</v>
      </c>
      <c r="AP51" s="19">
        <v>0.12727272727272726</v>
      </c>
      <c r="AR51" s="52"/>
      <c r="AS51" s="75" t="s">
        <v>53</v>
      </c>
      <c r="AT51" s="23">
        <v>0.86599999999999999</v>
      </c>
      <c r="AV51" s="19">
        <v>3.6363636363636362E-2</v>
      </c>
      <c r="AX51" s="214">
        <f t="shared" si="18"/>
        <v>0.82963636363636362</v>
      </c>
      <c r="AY51" s="52"/>
      <c r="AZ51" s="75" t="s">
        <v>53</v>
      </c>
      <c r="BA51" s="19">
        <v>0.10909090909090909</v>
      </c>
      <c r="BB51" s="79"/>
      <c r="BC51" s="52"/>
      <c r="BD51" s="75" t="s">
        <v>53</v>
      </c>
      <c r="BE51" s="23">
        <v>0.86599999999999999</v>
      </c>
      <c r="BG51" s="19">
        <v>0.10909090909090909</v>
      </c>
      <c r="BI51" s="52"/>
      <c r="BJ51" s="22" t="s">
        <v>74</v>
      </c>
      <c r="BK51" s="19">
        <f t="shared" si="14"/>
        <v>0.30079467959195177</v>
      </c>
      <c r="BM51" s="32">
        <v>5914.333333333333</v>
      </c>
      <c r="BN51" s="64">
        <v>1779</v>
      </c>
      <c r="BP51" s="67"/>
      <c r="BQ51" s="144"/>
      <c r="BR51" s="22" t="s">
        <v>62</v>
      </c>
      <c r="BS51" s="19">
        <f t="shared" si="15"/>
        <v>5.4761904761904762E-2</v>
      </c>
      <c r="BT51" s="119">
        <v>420</v>
      </c>
      <c r="BU51" s="119">
        <v>23</v>
      </c>
      <c r="BV51" s="118">
        <f t="shared" si="19"/>
        <v>397</v>
      </c>
      <c r="BW51" s="112"/>
      <c r="BY51" s="22" t="s">
        <v>62</v>
      </c>
      <c r="BZ51" s="109">
        <v>5.4761904761904762E-2</v>
      </c>
      <c r="CA51" s="121">
        <v>23</v>
      </c>
      <c r="CB51" s="119">
        <v>420</v>
      </c>
      <c r="CC51" s="112"/>
      <c r="CE51" s="22" t="s">
        <v>53</v>
      </c>
      <c r="CF51" s="23"/>
      <c r="CG51" s="111"/>
      <c r="CH51" s="111"/>
      <c r="CI51" s="111"/>
      <c r="CK51" s="111"/>
      <c r="CL51" s="7" t="s">
        <v>105</v>
      </c>
      <c r="CM51" s="120">
        <v>170</v>
      </c>
      <c r="CN51" s="192">
        <v>12666</v>
      </c>
      <c r="CO51" s="192">
        <v>6807</v>
      </c>
      <c r="CP51" s="191">
        <f t="shared" ref="CP51:CP55" si="20">CN51/CM51</f>
        <v>74.505882352941171</v>
      </c>
      <c r="CQ51" s="191">
        <f t="shared" ref="CQ51:CQ55" si="21">CO51/CM51</f>
        <v>40.041176470588233</v>
      </c>
      <c r="CR51" s="112"/>
      <c r="CS51" s="7" t="s">
        <v>105</v>
      </c>
      <c r="CT51" s="120">
        <v>494</v>
      </c>
      <c r="CU51" s="192">
        <v>28436</v>
      </c>
      <c r="CV51" s="192">
        <v>15244</v>
      </c>
      <c r="CW51" s="191">
        <f t="shared" ref="CW51:CW55" si="22">CU51/CT51</f>
        <v>57.56275303643725</v>
      </c>
      <c r="CX51" s="191">
        <f t="shared" ref="CX51:CX55" si="23">CV51/CT51</f>
        <v>30.858299595141702</v>
      </c>
      <c r="CY51" s="27"/>
      <c r="CZ51" s="205">
        <v>0.25602409638554219</v>
      </c>
      <c r="DA51" s="120">
        <v>664</v>
      </c>
      <c r="DG51" s="112"/>
      <c r="DH51" s="112"/>
      <c r="DI51" s="75" t="s">
        <v>53</v>
      </c>
      <c r="DJ51" s="205">
        <v>0.73872727272727268</v>
      </c>
      <c r="DK51" s="214">
        <v>0.82963636363636362</v>
      </c>
      <c r="DN51" s="219"/>
      <c r="DO51" s="222"/>
      <c r="DP51" s="110"/>
      <c r="DQ51" s="224"/>
      <c r="DR51" s="37"/>
      <c r="DS51" s="110"/>
      <c r="DT51" s="221"/>
      <c r="DU51" s="110"/>
      <c r="DV51" s="221"/>
      <c r="DW51" s="110"/>
    </row>
    <row r="52" spans="1:127">
      <c r="A52" s="22" t="s">
        <v>54</v>
      </c>
      <c r="B52" s="23">
        <v>0.6</v>
      </c>
      <c r="D52" s="52"/>
      <c r="E52" s="22" t="s">
        <v>54</v>
      </c>
      <c r="F52" s="33">
        <v>4291</v>
      </c>
      <c r="G52" s="11"/>
      <c r="H52" s="52"/>
      <c r="I52" s="22" t="s">
        <v>54</v>
      </c>
      <c r="J52" s="47">
        <v>37.53</v>
      </c>
      <c r="L52" s="52"/>
      <c r="M52" s="22" t="s">
        <v>54</v>
      </c>
      <c r="N52" s="47">
        <v>56.46</v>
      </c>
      <c r="P52" s="52"/>
      <c r="Q52" s="22" t="s">
        <v>54</v>
      </c>
      <c r="R52" s="47">
        <v>21.2</v>
      </c>
      <c r="T52" s="52"/>
      <c r="U52" s="22" t="s">
        <v>54</v>
      </c>
      <c r="V52" s="19">
        <v>0.06</v>
      </c>
      <c r="X52" s="52"/>
      <c r="Y52" s="22" t="s">
        <v>54</v>
      </c>
      <c r="Z52" s="19">
        <v>0.02</v>
      </c>
      <c r="AB52" s="52"/>
      <c r="AC52" s="75" t="s">
        <v>54</v>
      </c>
      <c r="AD52" s="76">
        <v>0.06</v>
      </c>
      <c r="AF52" s="52"/>
      <c r="AG52" s="75" t="s">
        <v>54</v>
      </c>
      <c r="AH52" s="19">
        <v>0.06</v>
      </c>
      <c r="AI52" s="17"/>
      <c r="AJ52" s="76">
        <v>0.06</v>
      </c>
      <c r="AL52" s="52"/>
      <c r="AM52" s="75" t="s">
        <v>54</v>
      </c>
      <c r="AN52" s="23">
        <v>0.6</v>
      </c>
      <c r="AP52" s="19">
        <v>0.06</v>
      </c>
      <c r="AR52" s="52"/>
      <c r="AS52" s="75" t="s">
        <v>54</v>
      </c>
      <c r="AT52" s="23">
        <v>0.6</v>
      </c>
      <c r="AV52" s="19">
        <v>0.02</v>
      </c>
      <c r="AX52" s="214">
        <f t="shared" si="18"/>
        <v>0.57999999999999996</v>
      </c>
      <c r="AY52" s="52"/>
      <c r="AZ52" s="75" t="s">
        <v>54</v>
      </c>
      <c r="BA52" s="19">
        <v>0.12</v>
      </c>
      <c r="BB52" s="79"/>
      <c r="BC52" s="52"/>
      <c r="BD52" s="75" t="s">
        <v>54</v>
      </c>
      <c r="BE52" s="23">
        <v>0.6</v>
      </c>
      <c r="BG52" s="19">
        <v>0.12</v>
      </c>
      <c r="BI52" s="52"/>
      <c r="BJ52" s="131" t="s">
        <v>75</v>
      </c>
      <c r="BK52" s="19">
        <f t="shared" si="14"/>
        <v>0.28703276419012458</v>
      </c>
      <c r="BL52" s="128"/>
      <c r="BM52" s="64">
        <v>6501</v>
      </c>
      <c r="BN52" s="64">
        <v>1866</v>
      </c>
      <c r="BP52" s="67"/>
      <c r="BQ52" s="144"/>
      <c r="BR52" s="22" t="s">
        <v>63</v>
      </c>
      <c r="BS52" s="19">
        <f t="shared" si="15"/>
        <v>0.12837837837837837</v>
      </c>
      <c r="BT52" s="119">
        <v>444</v>
      </c>
      <c r="BU52" s="119">
        <v>57</v>
      </c>
      <c r="BV52" s="118">
        <f t="shared" si="19"/>
        <v>422</v>
      </c>
      <c r="BW52" s="112"/>
      <c r="BY52" s="22" t="s">
        <v>63</v>
      </c>
      <c r="BZ52" s="109">
        <v>4.954954954954955E-2</v>
      </c>
      <c r="CA52" s="121">
        <v>22</v>
      </c>
      <c r="CB52" s="119">
        <v>444</v>
      </c>
      <c r="CC52" s="112"/>
      <c r="CE52" s="22" t="s">
        <v>54</v>
      </c>
      <c r="CF52" s="23"/>
      <c r="CG52" s="111"/>
      <c r="CH52" s="111"/>
      <c r="CI52" s="111"/>
      <c r="CK52" s="111"/>
      <c r="CL52" s="7" t="s">
        <v>106</v>
      </c>
      <c r="CM52" s="120">
        <v>163</v>
      </c>
      <c r="CN52" s="192">
        <v>11023</v>
      </c>
      <c r="CO52" s="192">
        <v>6020</v>
      </c>
      <c r="CP52" s="191">
        <f t="shared" si="20"/>
        <v>67.625766871165638</v>
      </c>
      <c r="CQ52" s="191">
        <f t="shared" si="21"/>
        <v>36.932515337423311</v>
      </c>
      <c r="CR52" s="112"/>
      <c r="CS52" s="7" t="s">
        <v>106</v>
      </c>
      <c r="CT52" s="120">
        <v>628</v>
      </c>
      <c r="CU52" s="192">
        <v>35092</v>
      </c>
      <c r="CV52" s="192">
        <v>18616</v>
      </c>
      <c r="CW52" s="191">
        <f t="shared" si="22"/>
        <v>55.878980891719742</v>
      </c>
      <c r="CX52" s="191">
        <f t="shared" si="23"/>
        <v>29.643312101910826</v>
      </c>
      <c r="CY52" s="27"/>
      <c r="CZ52" s="205">
        <v>0.20606826801517067</v>
      </c>
      <c r="DA52" s="120">
        <v>791</v>
      </c>
      <c r="DG52" s="112"/>
      <c r="DH52" s="112"/>
      <c r="DI52" s="75" t="s">
        <v>54</v>
      </c>
      <c r="DJ52" s="205">
        <v>0.54</v>
      </c>
      <c r="DK52" s="214">
        <v>0.57999999999999996</v>
      </c>
      <c r="DN52" s="219"/>
      <c r="DO52" s="222"/>
      <c r="DP52" s="110"/>
      <c r="DQ52" s="224"/>
      <c r="DR52" s="37"/>
      <c r="DS52" s="110"/>
      <c r="DT52" s="221"/>
      <c r="DU52" s="110"/>
      <c r="DV52" s="221"/>
      <c r="DW52" s="110"/>
    </row>
    <row r="53" spans="1:127">
      <c r="A53" s="22" t="s">
        <v>55</v>
      </c>
      <c r="B53" s="23">
        <v>0.66600000000000004</v>
      </c>
      <c r="D53" s="52"/>
      <c r="E53" s="22" t="s">
        <v>55</v>
      </c>
      <c r="F53" s="33">
        <v>4574</v>
      </c>
      <c r="G53" s="11"/>
      <c r="H53" s="52"/>
      <c r="I53" s="22" t="s">
        <v>55</v>
      </c>
      <c r="J53" s="47">
        <v>36.33</v>
      </c>
      <c r="L53" s="52"/>
      <c r="M53" s="22" t="s">
        <v>55</v>
      </c>
      <c r="N53" s="47">
        <v>58.89</v>
      </c>
      <c r="P53" s="52"/>
      <c r="Q53" s="22" t="s">
        <v>55</v>
      </c>
      <c r="R53" s="47">
        <v>21.4</v>
      </c>
      <c r="T53" s="52"/>
      <c r="U53" s="22" t="s">
        <v>55</v>
      </c>
      <c r="V53" s="19">
        <v>0.13461538461538461</v>
      </c>
      <c r="X53" s="52"/>
      <c r="Y53" s="22" t="s">
        <v>55</v>
      </c>
      <c r="Z53" s="19">
        <v>0</v>
      </c>
      <c r="AB53" s="52"/>
      <c r="AC53" s="75" t="s">
        <v>55</v>
      </c>
      <c r="AD53" s="76">
        <v>9.6153846153846159E-2</v>
      </c>
      <c r="AF53" s="52"/>
      <c r="AG53" s="75" t="s">
        <v>55</v>
      </c>
      <c r="AH53" s="19">
        <v>0.13461538461538461</v>
      </c>
      <c r="AI53" s="17"/>
      <c r="AJ53" s="76">
        <v>9.6153846153846159E-2</v>
      </c>
      <c r="AL53" s="52"/>
      <c r="AM53" s="75" t="s">
        <v>55</v>
      </c>
      <c r="AN53" s="23">
        <v>0.66600000000000004</v>
      </c>
      <c r="AP53" s="19">
        <v>0.13461538461538461</v>
      </c>
      <c r="AR53" s="52"/>
      <c r="AS53" s="75" t="s">
        <v>55</v>
      </c>
      <c r="AT53" s="23">
        <v>0.66600000000000004</v>
      </c>
      <c r="AV53" s="19">
        <v>0</v>
      </c>
      <c r="AX53" s="214">
        <f t="shared" si="18"/>
        <v>0.66600000000000004</v>
      </c>
      <c r="AY53" s="52"/>
      <c r="AZ53" s="75" t="s">
        <v>55</v>
      </c>
      <c r="BA53" s="19">
        <v>5.7692307692307696E-2</v>
      </c>
      <c r="BB53" s="79"/>
      <c r="BC53" s="52"/>
      <c r="BD53" s="75" t="s">
        <v>55</v>
      </c>
      <c r="BE53" s="23">
        <v>0.66600000000000004</v>
      </c>
      <c r="BG53" s="19">
        <v>5.7692307692307696E-2</v>
      </c>
      <c r="BI53" s="52"/>
      <c r="BJ53" s="22" t="s">
        <v>76</v>
      </c>
      <c r="BK53" s="19">
        <f t="shared" si="14"/>
        <v>0.27624207916245752</v>
      </c>
      <c r="BM53" s="32">
        <v>5444.5</v>
      </c>
      <c r="BN53" s="64">
        <v>1504</v>
      </c>
      <c r="BP53" s="67"/>
      <c r="BQ53" s="144"/>
      <c r="BR53" s="22" t="s">
        <v>64</v>
      </c>
      <c r="BS53" s="19">
        <f t="shared" si="15"/>
        <v>0.10583153347732181</v>
      </c>
      <c r="BT53" s="119">
        <v>463</v>
      </c>
      <c r="BU53" s="119">
        <v>49</v>
      </c>
      <c r="BV53" s="118">
        <f t="shared" si="19"/>
        <v>445</v>
      </c>
      <c r="BW53" s="112"/>
      <c r="BY53" s="22" t="s">
        <v>64</v>
      </c>
      <c r="BZ53" s="109">
        <v>3.8876889848812095E-2</v>
      </c>
      <c r="CA53" s="121">
        <v>18</v>
      </c>
      <c r="CB53" s="119">
        <v>463</v>
      </c>
      <c r="CC53" s="112"/>
      <c r="CE53" s="22" t="s">
        <v>55</v>
      </c>
      <c r="CF53" s="23"/>
      <c r="CG53" s="111"/>
      <c r="CH53" s="111"/>
      <c r="CI53" s="111"/>
      <c r="CK53" s="111"/>
      <c r="CL53" s="7" t="s">
        <v>147</v>
      </c>
      <c r="CM53" s="120">
        <v>202</v>
      </c>
      <c r="CN53" s="192">
        <v>10803</v>
      </c>
      <c r="CO53" s="192">
        <v>6191</v>
      </c>
      <c r="CP53" s="191">
        <f t="shared" si="20"/>
        <v>53.480198019801982</v>
      </c>
      <c r="CQ53" s="191">
        <f t="shared" si="21"/>
        <v>30.64851485148515</v>
      </c>
      <c r="CR53" s="112"/>
      <c r="CS53" s="7" t="s">
        <v>147</v>
      </c>
      <c r="CT53" s="120">
        <v>575</v>
      </c>
      <c r="CU53" s="192">
        <v>31887</v>
      </c>
      <c r="CV53" s="192">
        <v>17558</v>
      </c>
      <c r="CW53" s="191">
        <f t="shared" si="22"/>
        <v>55.455652173913045</v>
      </c>
      <c r="CX53" s="191">
        <f t="shared" si="23"/>
        <v>30.535652173913043</v>
      </c>
      <c r="CY53" s="27"/>
      <c r="CZ53" s="205">
        <v>0.25997425997425999</v>
      </c>
      <c r="DA53" s="120">
        <v>777</v>
      </c>
      <c r="DG53" s="112"/>
      <c r="DH53" s="112"/>
      <c r="DI53" s="75" t="s">
        <v>55</v>
      </c>
      <c r="DJ53" s="205">
        <v>0.53138461538461546</v>
      </c>
      <c r="DK53" s="214">
        <v>0.66600000000000004</v>
      </c>
      <c r="DN53" s="219"/>
      <c r="DO53" s="222"/>
      <c r="DP53" s="110"/>
      <c r="DQ53" s="224"/>
      <c r="DR53" s="37"/>
      <c r="DS53" s="110"/>
      <c r="DT53" s="221"/>
      <c r="DU53" s="110"/>
      <c r="DV53" s="221"/>
      <c r="DW53" s="110"/>
    </row>
    <row r="54" spans="1:127">
      <c r="A54" s="22" t="s">
        <v>56</v>
      </c>
      <c r="B54" s="23">
        <v>0.6</v>
      </c>
      <c r="D54" s="52"/>
      <c r="E54" s="22" t="s">
        <v>56</v>
      </c>
      <c r="F54" s="33">
        <v>4028</v>
      </c>
      <c r="G54" s="11"/>
      <c r="H54" s="52"/>
      <c r="I54" s="22" t="s">
        <v>56</v>
      </c>
      <c r="J54" s="47">
        <v>37.85</v>
      </c>
      <c r="L54" s="52"/>
      <c r="M54" s="22" t="s">
        <v>56</v>
      </c>
      <c r="N54" s="47">
        <v>73.75</v>
      </c>
      <c r="P54" s="52"/>
      <c r="Q54" s="22" t="s">
        <v>56</v>
      </c>
      <c r="R54" s="47">
        <v>27.92</v>
      </c>
      <c r="T54" s="52"/>
      <c r="U54" s="22" t="s">
        <v>56</v>
      </c>
      <c r="V54" s="19">
        <v>0.22</v>
      </c>
      <c r="X54" s="52"/>
      <c r="Y54" s="22" t="s">
        <v>56</v>
      </c>
      <c r="Z54" s="19">
        <v>0.1</v>
      </c>
      <c r="AB54" s="52"/>
      <c r="AC54" s="75" t="s">
        <v>56</v>
      </c>
      <c r="AD54" s="76">
        <v>0</v>
      </c>
      <c r="AF54" s="52"/>
      <c r="AG54" s="75" t="s">
        <v>56</v>
      </c>
      <c r="AH54" s="19">
        <v>0.22</v>
      </c>
      <c r="AI54" s="17"/>
      <c r="AJ54" s="76">
        <v>0</v>
      </c>
      <c r="AL54" s="52"/>
      <c r="AM54" s="75" t="s">
        <v>56</v>
      </c>
      <c r="AN54" s="23">
        <v>0.6</v>
      </c>
      <c r="AP54" s="19">
        <v>0.22</v>
      </c>
      <c r="AR54" s="52"/>
      <c r="AS54" s="75" t="s">
        <v>56</v>
      </c>
      <c r="AT54" s="23">
        <v>0.6</v>
      </c>
      <c r="AV54" s="19">
        <v>0.1</v>
      </c>
      <c r="AX54" s="214">
        <f t="shared" si="18"/>
        <v>0.5</v>
      </c>
      <c r="AY54" s="52"/>
      <c r="AZ54" s="75" t="s">
        <v>56</v>
      </c>
      <c r="BA54" s="19">
        <v>0.22</v>
      </c>
      <c r="BB54" s="79"/>
      <c r="BC54" s="52"/>
      <c r="BD54" s="75" t="s">
        <v>56</v>
      </c>
      <c r="BE54" s="23">
        <v>0.6</v>
      </c>
      <c r="BG54" s="19">
        <v>0.22</v>
      </c>
      <c r="BI54" s="52"/>
      <c r="BJ54" s="22" t="s">
        <v>77</v>
      </c>
      <c r="BK54" s="19">
        <f t="shared" si="14"/>
        <v>0.25880105723741198</v>
      </c>
      <c r="BM54" s="32">
        <v>7503.833333333333</v>
      </c>
      <c r="BN54" s="64">
        <v>1942</v>
      </c>
      <c r="BP54" s="67"/>
      <c r="BQ54" s="144"/>
      <c r="BR54" s="22" t="s">
        <v>65</v>
      </c>
      <c r="BS54" s="19">
        <f t="shared" si="15"/>
        <v>9.1286307053941904E-2</v>
      </c>
      <c r="BT54" s="119">
        <v>482</v>
      </c>
      <c r="BU54" s="119">
        <v>44</v>
      </c>
      <c r="BV54" s="118">
        <f t="shared" si="19"/>
        <v>458</v>
      </c>
      <c r="BW54" s="112"/>
      <c r="BY54" s="22" t="s">
        <v>65</v>
      </c>
      <c r="BZ54" s="109">
        <v>4.9792531120331947E-2</v>
      </c>
      <c r="CA54" s="121">
        <v>24</v>
      </c>
      <c r="CB54" s="119">
        <v>482</v>
      </c>
      <c r="CC54" s="112"/>
      <c r="CE54" s="22" t="s">
        <v>56</v>
      </c>
      <c r="CF54" s="23"/>
      <c r="CG54" s="111"/>
      <c r="CH54" s="111"/>
      <c r="CI54" s="111"/>
      <c r="CK54" s="111"/>
      <c r="CL54" s="7" t="s">
        <v>108</v>
      </c>
      <c r="CM54" s="120">
        <v>211</v>
      </c>
      <c r="CN54" s="192">
        <v>12345</v>
      </c>
      <c r="CO54" s="192">
        <v>6507</v>
      </c>
      <c r="CP54" s="191">
        <f t="shared" si="20"/>
        <v>58.507109004739334</v>
      </c>
      <c r="CQ54" s="191">
        <f t="shared" si="21"/>
        <v>30.838862559241708</v>
      </c>
      <c r="CR54" s="112"/>
      <c r="CS54" s="7" t="s">
        <v>108</v>
      </c>
      <c r="CT54" s="120">
        <v>475</v>
      </c>
      <c r="CU54" s="192">
        <v>25877</v>
      </c>
      <c r="CV54" s="192">
        <v>13914</v>
      </c>
      <c r="CW54" s="191">
        <f t="shared" si="22"/>
        <v>54.477894736842103</v>
      </c>
      <c r="CX54" s="191">
        <f t="shared" si="23"/>
        <v>29.292631578947368</v>
      </c>
      <c r="CY54" s="27"/>
      <c r="CZ54" s="205">
        <v>0.3075801749271137</v>
      </c>
      <c r="DA54" s="120">
        <v>686</v>
      </c>
      <c r="DG54" s="112"/>
      <c r="DH54" s="112"/>
      <c r="DI54" s="75" t="s">
        <v>56</v>
      </c>
      <c r="DJ54" s="205">
        <v>0.38</v>
      </c>
      <c r="DK54" s="214">
        <v>0.5</v>
      </c>
      <c r="DN54" s="219"/>
      <c r="DO54" s="222"/>
      <c r="DP54" s="110"/>
      <c r="DQ54" s="224"/>
      <c r="DR54" s="37"/>
      <c r="DS54" s="110"/>
      <c r="DT54" s="221"/>
      <c r="DU54" s="110"/>
      <c r="DV54" s="221"/>
      <c r="DW54" s="110"/>
    </row>
    <row r="55" spans="1:127">
      <c r="A55" s="22" t="s">
        <v>57</v>
      </c>
      <c r="B55" s="23">
        <v>0.46600000000000003</v>
      </c>
      <c r="D55" s="52"/>
      <c r="E55" s="22" t="s">
        <v>57</v>
      </c>
      <c r="F55" s="33">
        <v>6053</v>
      </c>
      <c r="G55" s="11"/>
      <c r="H55" s="52"/>
      <c r="I55" s="22" t="s">
        <v>57</v>
      </c>
      <c r="J55" s="47">
        <v>35.42</v>
      </c>
      <c r="L55" s="52"/>
      <c r="M55" s="22" t="s">
        <v>57</v>
      </c>
      <c r="N55" s="47">
        <v>64.87</v>
      </c>
      <c r="P55" s="52"/>
      <c r="Q55" s="22" t="s">
        <v>57</v>
      </c>
      <c r="R55" s="47">
        <v>22.94</v>
      </c>
      <c r="T55" s="52"/>
      <c r="U55" s="22" t="s">
        <v>57</v>
      </c>
      <c r="V55" s="19">
        <v>7.0175438596491224E-2</v>
      </c>
      <c r="X55" s="52"/>
      <c r="Y55" s="22" t="s">
        <v>57</v>
      </c>
      <c r="Z55" s="19">
        <v>0</v>
      </c>
      <c r="AB55" s="52"/>
      <c r="AC55" s="75" t="s">
        <v>57</v>
      </c>
      <c r="AD55" s="76">
        <v>0</v>
      </c>
      <c r="AF55" s="52"/>
      <c r="AG55" s="75" t="s">
        <v>57</v>
      </c>
      <c r="AH55" s="19">
        <v>7.0175438596491224E-2</v>
      </c>
      <c r="AI55" s="17"/>
      <c r="AJ55" s="76">
        <v>0</v>
      </c>
      <c r="AL55" s="52"/>
      <c r="AM55" s="75" t="s">
        <v>57</v>
      </c>
      <c r="AN55" s="23">
        <v>0.46600000000000003</v>
      </c>
      <c r="AP55" s="19">
        <v>7.0175438596491224E-2</v>
      </c>
      <c r="AR55" s="52"/>
      <c r="AS55" s="75" t="s">
        <v>57</v>
      </c>
      <c r="AT55" s="23">
        <v>0.46600000000000003</v>
      </c>
      <c r="AV55" s="19">
        <v>0</v>
      </c>
      <c r="AX55" s="214">
        <f t="shared" si="18"/>
        <v>0.46600000000000003</v>
      </c>
      <c r="AY55" s="52"/>
      <c r="AZ55" s="75" t="s">
        <v>57</v>
      </c>
      <c r="BA55" s="19">
        <v>0.22807017543859648</v>
      </c>
      <c r="BB55" s="79"/>
      <c r="BC55" s="52"/>
      <c r="BD55" s="75" t="s">
        <v>57</v>
      </c>
      <c r="BE55" s="23">
        <v>0.46600000000000003</v>
      </c>
      <c r="BG55" s="19">
        <v>0.22807017543859648</v>
      </c>
      <c r="BI55" s="52"/>
      <c r="BJ55" s="22" t="s">
        <v>78</v>
      </c>
      <c r="BK55" s="19">
        <f t="shared" si="14"/>
        <v>0.26692756405523149</v>
      </c>
      <c r="BM55" s="32">
        <v>4514.333333333333</v>
      </c>
      <c r="BN55" s="64">
        <v>1205</v>
      </c>
      <c r="BP55" s="67"/>
      <c r="BQ55" s="144"/>
      <c r="BR55" s="22" t="s">
        <v>66</v>
      </c>
      <c r="BS55" s="19">
        <f t="shared" si="15"/>
        <v>9.0707964601769914E-2</v>
      </c>
      <c r="BT55" s="119">
        <v>452</v>
      </c>
      <c r="BU55" s="119">
        <v>41</v>
      </c>
      <c r="BV55" s="118">
        <f t="shared" si="19"/>
        <v>433</v>
      </c>
      <c r="BW55" s="112"/>
      <c r="BY55" s="22" t="s">
        <v>66</v>
      </c>
      <c r="BZ55" s="109">
        <v>4.2035398230088498E-2</v>
      </c>
      <c r="CA55" s="121">
        <v>19</v>
      </c>
      <c r="CB55" s="119">
        <v>452</v>
      </c>
      <c r="CC55" s="112"/>
      <c r="CE55" s="22" t="s">
        <v>57</v>
      </c>
      <c r="CF55" s="23"/>
      <c r="CG55" s="111"/>
      <c r="CH55" s="111"/>
      <c r="CI55" s="111"/>
      <c r="CK55" s="111"/>
      <c r="CL55" s="7" t="s">
        <v>109</v>
      </c>
      <c r="CM55" s="120">
        <v>180</v>
      </c>
      <c r="CN55" s="192">
        <v>9853</v>
      </c>
      <c r="CO55" s="192">
        <v>4739</v>
      </c>
      <c r="CP55" s="191">
        <f t="shared" si="20"/>
        <v>54.738888888888887</v>
      </c>
      <c r="CQ55" s="191">
        <f t="shared" si="21"/>
        <v>26.327777777777779</v>
      </c>
      <c r="CR55" s="112"/>
      <c r="CS55" s="7" t="s">
        <v>109</v>
      </c>
      <c r="CT55" s="120">
        <v>628</v>
      </c>
      <c r="CU55" s="192">
        <v>28516</v>
      </c>
      <c r="CV55" s="192">
        <v>14691</v>
      </c>
      <c r="CW55" s="191">
        <f t="shared" si="22"/>
        <v>45.407643312101911</v>
      </c>
      <c r="CX55" s="191">
        <f t="shared" si="23"/>
        <v>23.393312101910826</v>
      </c>
      <c r="CY55" s="27"/>
      <c r="CZ55" s="205">
        <v>0.22277227722772278</v>
      </c>
      <c r="DA55" s="120">
        <v>808</v>
      </c>
      <c r="DG55" s="112"/>
      <c r="DH55" s="112"/>
      <c r="DI55" s="75" t="s">
        <v>57</v>
      </c>
      <c r="DJ55" s="205">
        <v>0.3958245614035088</v>
      </c>
      <c r="DK55" s="214">
        <v>0.46600000000000003</v>
      </c>
      <c r="DN55" s="219"/>
      <c r="DO55" s="222"/>
      <c r="DP55" s="110"/>
      <c r="DQ55" s="224"/>
      <c r="DR55" s="37"/>
      <c r="DS55" s="110"/>
      <c r="DT55" s="221"/>
      <c r="DU55" s="110"/>
      <c r="DV55" s="221"/>
      <c r="DW55" s="110"/>
    </row>
    <row r="56" spans="1:127">
      <c r="A56" s="22" t="s">
        <v>58</v>
      </c>
      <c r="B56" s="23">
        <v>0.6</v>
      </c>
      <c r="D56" s="52"/>
      <c r="E56" s="22" t="s">
        <v>58</v>
      </c>
      <c r="F56" s="33">
        <v>5690</v>
      </c>
      <c r="G56" s="11"/>
      <c r="H56" s="52"/>
      <c r="I56" s="22" t="s">
        <v>58</v>
      </c>
      <c r="J56" s="47">
        <v>37.15</v>
      </c>
      <c r="L56" s="52"/>
      <c r="M56" s="22" t="s">
        <v>58</v>
      </c>
      <c r="N56" s="47">
        <v>60.92</v>
      </c>
      <c r="P56" s="52"/>
      <c r="Q56" s="22" t="s">
        <v>58</v>
      </c>
      <c r="R56" s="47">
        <v>22.64</v>
      </c>
      <c r="T56" s="52"/>
      <c r="U56" s="22" t="s">
        <v>58</v>
      </c>
      <c r="V56" s="19">
        <v>9.2592592592592587E-2</v>
      </c>
      <c r="X56" s="52"/>
      <c r="Y56" s="22" t="s">
        <v>58</v>
      </c>
      <c r="Z56" s="19">
        <v>3.7037037037037035E-2</v>
      </c>
      <c r="AB56" s="52"/>
      <c r="AC56" s="75" t="s">
        <v>58</v>
      </c>
      <c r="AD56" s="76">
        <v>5.5555555555555552E-2</v>
      </c>
      <c r="AF56" s="52"/>
      <c r="AG56" s="75" t="s">
        <v>58</v>
      </c>
      <c r="AH56" s="19">
        <v>9.2592592592592587E-2</v>
      </c>
      <c r="AI56" s="17"/>
      <c r="AJ56" s="76">
        <v>5.5555555555555552E-2</v>
      </c>
      <c r="AL56" s="52"/>
      <c r="AM56" s="75" t="s">
        <v>58</v>
      </c>
      <c r="AN56" s="23">
        <v>0.6</v>
      </c>
      <c r="AP56" s="19">
        <v>9.2592592592592587E-2</v>
      </c>
      <c r="AR56" s="52"/>
      <c r="AS56" s="75" t="s">
        <v>58</v>
      </c>
      <c r="AT56" s="23">
        <v>0.6</v>
      </c>
      <c r="AV56" s="19">
        <v>3.7037037037037035E-2</v>
      </c>
      <c r="AX56" s="214">
        <f t="shared" si="18"/>
        <v>0.56296296296296289</v>
      </c>
      <c r="AY56" s="52"/>
      <c r="AZ56" s="75" t="s">
        <v>58</v>
      </c>
      <c r="BA56" s="19">
        <v>0.14814814814814814</v>
      </c>
      <c r="BB56" s="79"/>
      <c r="BC56" s="52"/>
      <c r="BD56" s="75" t="s">
        <v>58</v>
      </c>
      <c r="BE56" s="23">
        <v>0.6</v>
      </c>
      <c r="BG56" s="19">
        <v>0.14814814814814814</v>
      </c>
      <c r="BI56" s="52"/>
      <c r="BJ56" s="22" t="s">
        <v>79</v>
      </c>
      <c r="BK56" s="19">
        <f t="shared" si="14"/>
        <v>0.25753573648228711</v>
      </c>
      <c r="BM56" s="32">
        <v>4290.666666666667</v>
      </c>
      <c r="BN56" s="64">
        <v>1105</v>
      </c>
      <c r="BP56" s="67"/>
      <c r="BQ56" s="144"/>
      <c r="BR56" s="22" t="s">
        <v>67</v>
      </c>
      <c r="BS56" s="19">
        <f t="shared" si="15"/>
        <v>0.10909090909090909</v>
      </c>
      <c r="BT56" s="119">
        <v>605</v>
      </c>
      <c r="BU56" s="119">
        <v>66</v>
      </c>
      <c r="BV56" s="118">
        <f t="shared" si="19"/>
        <v>588</v>
      </c>
      <c r="BW56" s="112"/>
      <c r="BY56" s="22" t="s">
        <v>67</v>
      </c>
      <c r="BZ56" s="109">
        <v>2.809917355371901E-2</v>
      </c>
      <c r="CA56" s="121">
        <v>17</v>
      </c>
      <c r="CB56" s="119">
        <v>605</v>
      </c>
      <c r="CC56" s="112"/>
      <c r="CE56" s="22" t="s">
        <v>58</v>
      </c>
      <c r="CF56" s="23"/>
      <c r="CG56" s="111"/>
      <c r="CH56" s="111"/>
      <c r="CI56" s="111"/>
      <c r="CK56" s="111"/>
      <c r="CM56" s="120">
        <f>SUM(CM51:CM55)</f>
        <v>926</v>
      </c>
      <c r="CN56" s="192">
        <f>SUM(CN51:CN55)</f>
        <v>56690</v>
      </c>
      <c r="CO56" s="192">
        <f>SUM(CO51:CO55)</f>
        <v>30264</v>
      </c>
      <c r="CP56" s="191">
        <f t="shared" ref="CP56" si="24">CN56/CM56</f>
        <v>61.220302375809936</v>
      </c>
      <c r="CQ56" s="191">
        <f t="shared" ref="CQ56" si="25">CO56/CM56</f>
        <v>32.682505399568036</v>
      </c>
      <c r="CR56" s="128"/>
      <c r="CS56" s="128"/>
      <c r="CT56" s="120">
        <f>SUM(CT51:CT55)</f>
        <v>2800</v>
      </c>
      <c r="CU56" s="192">
        <f>SUM(CU51:CU55)</f>
        <v>149808</v>
      </c>
      <c r="CV56" s="192">
        <f>SUM(CV51:CV55)</f>
        <v>80023</v>
      </c>
      <c r="CW56" s="191">
        <f t="shared" ref="CW56" si="26">CU56/CT56</f>
        <v>53.502857142857145</v>
      </c>
      <c r="CX56" s="191">
        <f t="shared" ref="CX56" si="27">CV56/CT56</f>
        <v>28.579642857142858</v>
      </c>
      <c r="CY56" s="27"/>
      <c r="CZ56" s="210">
        <v>0.25</v>
      </c>
      <c r="DA56" s="120">
        <f>SUM(DA51:DA55)</f>
        <v>3726</v>
      </c>
      <c r="DG56" s="112"/>
      <c r="DH56" s="112"/>
      <c r="DI56" s="75" t="s">
        <v>58</v>
      </c>
      <c r="DJ56" s="205">
        <v>0.50740740740740742</v>
      </c>
      <c r="DK56" s="214">
        <v>0.56296296296296289</v>
      </c>
      <c r="DN56" s="219"/>
      <c r="DO56" s="222"/>
      <c r="DP56" s="110"/>
      <c r="DQ56" s="224"/>
      <c r="DR56" s="37"/>
      <c r="DS56" s="110"/>
      <c r="DT56" s="221"/>
      <c r="DU56" s="110"/>
      <c r="DV56" s="221"/>
      <c r="DW56" s="110"/>
    </row>
    <row r="57" spans="1:127">
      <c r="A57" s="22" t="s">
        <v>59</v>
      </c>
      <c r="B57" s="23">
        <v>0.66600000000000004</v>
      </c>
      <c r="D57" s="52"/>
      <c r="E57" s="22" t="s">
        <v>59</v>
      </c>
      <c r="F57" s="33">
        <v>2751</v>
      </c>
      <c r="G57" s="11"/>
      <c r="H57" s="52"/>
      <c r="I57" s="22" t="s">
        <v>59</v>
      </c>
      <c r="J57" s="47">
        <v>37.659999999999997</v>
      </c>
      <c r="L57" s="52"/>
      <c r="M57" s="22" t="s">
        <v>59</v>
      </c>
      <c r="N57" s="47">
        <v>64.12</v>
      </c>
      <c r="P57" s="52"/>
      <c r="Q57" s="22" t="s">
        <v>59</v>
      </c>
      <c r="R57" s="47">
        <v>24.15</v>
      </c>
      <c r="T57" s="52"/>
      <c r="U57" s="22" t="s">
        <v>59</v>
      </c>
      <c r="V57" s="19">
        <v>0.10714285714285714</v>
      </c>
      <c r="X57" s="52"/>
      <c r="Y57" s="22" t="s">
        <v>59</v>
      </c>
      <c r="Z57" s="19">
        <v>3.5714285714285712E-2</v>
      </c>
      <c r="AB57" s="52"/>
      <c r="AC57" s="75" t="s">
        <v>59</v>
      </c>
      <c r="AD57" s="76">
        <v>7.1428571428571425E-2</v>
      </c>
      <c r="AF57" s="52"/>
      <c r="AG57" s="75" t="s">
        <v>59</v>
      </c>
      <c r="AH57" s="19">
        <v>0.10714285714285714</v>
      </c>
      <c r="AI57" s="17"/>
      <c r="AJ57" s="76">
        <v>7.1428571428571425E-2</v>
      </c>
      <c r="AL57" s="52"/>
      <c r="AM57" s="75" t="s">
        <v>59</v>
      </c>
      <c r="AN57" s="23">
        <v>0.66600000000000004</v>
      </c>
      <c r="AP57" s="19">
        <v>0.10714285714285714</v>
      </c>
      <c r="AR57" s="52"/>
      <c r="AS57" s="75" t="s">
        <v>59</v>
      </c>
      <c r="AT57" s="23">
        <v>0.66600000000000004</v>
      </c>
      <c r="AV57" s="19">
        <v>3.5714285714285712E-2</v>
      </c>
      <c r="AX57" s="214">
        <f t="shared" si="18"/>
        <v>0.63028571428571434</v>
      </c>
      <c r="AY57" s="52"/>
      <c r="AZ57" s="75" t="s">
        <v>59</v>
      </c>
      <c r="BA57" s="19">
        <v>0.14285714285714285</v>
      </c>
      <c r="BB57" s="79"/>
      <c r="BC57" s="52"/>
      <c r="BD57" s="75" t="s">
        <v>59</v>
      </c>
      <c r="BE57" s="23">
        <v>0.66600000000000004</v>
      </c>
      <c r="BG57" s="19">
        <v>0.14285714285714285</v>
      </c>
      <c r="BI57" s="52"/>
      <c r="BJ57" s="22" t="s">
        <v>80</v>
      </c>
      <c r="BK57" s="19">
        <f t="shared" si="14"/>
        <v>0.25750668133941207</v>
      </c>
      <c r="BM57" s="32">
        <v>5300.833333333333</v>
      </c>
      <c r="BN57" s="64">
        <v>1365</v>
      </c>
      <c r="BP57" s="67"/>
      <c r="BQ57" s="144"/>
      <c r="BR57" s="22" t="s">
        <v>68</v>
      </c>
      <c r="BS57" s="19">
        <f t="shared" si="15"/>
        <v>0.12746858168761221</v>
      </c>
      <c r="BT57" s="119">
        <v>557</v>
      </c>
      <c r="BU57" s="119">
        <v>71</v>
      </c>
      <c r="BV57" s="118">
        <f t="shared" si="19"/>
        <v>528</v>
      </c>
      <c r="BW57" s="112"/>
      <c r="BY57" s="22" t="s">
        <v>68</v>
      </c>
      <c r="BZ57" s="109">
        <v>5.2064631956912029E-2</v>
      </c>
      <c r="CA57" s="121">
        <v>29</v>
      </c>
      <c r="CB57" s="119">
        <v>557</v>
      </c>
      <c r="CC57" s="112"/>
      <c r="CE57" s="172" t="s">
        <v>59</v>
      </c>
      <c r="CF57" s="23"/>
      <c r="CG57" s="111"/>
      <c r="CH57" s="111"/>
      <c r="CI57" s="111"/>
      <c r="CK57" s="111"/>
      <c r="CW57" s="27"/>
      <c r="CX57" s="79"/>
      <c r="CY57" s="27"/>
      <c r="CZ57" s="27"/>
      <c r="DG57" s="112"/>
      <c r="DH57" s="112"/>
      <c r="DI57" s="75" t="s">
        <v>59</v>
      </c>
      <c r="DJ57" s="205">
        <v>0.55885714285714294</v>
      </c>
      <c r="DK57" s="214">
        <v>0.63028571428571434</v>
      </c>
      <c r="DN57" s="219"/>
      <c r="DO57" s="222"/>
      <c r="DP57" s="110"/>
      <c r="DQ57" s="224"/>
      <c r="DR57" s="37"/>
      <c r="DS57" s="110"/>
      <c r="DT57" s="221"/>
      <c r="DU57" s="110"/>
      <c r="DV57" s="221"/>
      <c r="DW57" s="110"/>
    </row>
    <row r="58" spans="1:127">
      <c r="A58" s="22" t="s">
        <v>60</v>
      </c>
      <c r="B58" s="23">
        <v>0.53300000000000003</v>
      </c>
      <c r="D58" s="52"/>
      <c r="E58" s="22" t="s">
        <v>60</v>
      </c>
      <c r="F58" s="33">
        <v>2284</v>
      </c>
      <c r="G58" s="11"/>
      <c r="H58" s="52"/>
      <c r="I58" s="22" t="s">
        <v>60</v>
      </c>
      <c r="J58" s="47">
        <v>38.01</v>
      </c>
      <c r="L58" s="52"/>
      <c r="M58" s="22" t="s">
        <v>60</v>
      </c>
      <c r="N58" s="47">
        <v>70.459999999999994</v>
      </c>
      <c r="P58" s="52"/>
      <c r="Q58" s="22" t="s">
        <v>60</v>
      </c>
      <c r="R58" s="47">
        <v>26.8</v>
      </c>
      <c r="T58" s="52"/>
      <c r="U58" s="22" t="s">
        <v>60</v>
      </c>
      <c r="V58" s="19">
        <v>0.22</v>
      </c>
      <c r="X58" s="52"/>
      <c r="Y58" s="22" t="s">
        <v>60</v>
      </c>
      <c r="Z58" s="19">
        <v>0.08</v>
      </c>
      <c r="AB58" s="52"/>
      <c r="AC58" s="75" t="s">
        <v>60</v>
      </c>
      <c r="AD58" s="76">
        <v>0</v>
      </c>
      <c r="AF58" s="52"/>
      <c r="AG58" s="75" t="s">
        <v>60</v>
      </c>
      <c r="AH58" s="19">
        <v>0.22</v>
      </c>
      <c r="AI58" s="17"/>
      <c r="AJ58" s="76">
        <v>0</v>
      </c>
      <c r="AL58" s="52"/>
      <c r="AM58" s="75" t="s">
        <v>60</v>
      </c>
      <c r="AN58" s="23">
        <v>0.53300000000000003</v>
      </c>
      <c r="AP58" s="19">
        <v>0.22</v>
      </c>
      <c r="AR58" s="52"/>
      <c r="AS58" s="75" t="s">
        <v>60</v>
      </c>
      <c r="AT58" s="23">
        <v>0.53300000000000003</v>
      </c>
      <c r="AV58" s="19">
        <v>0.08</v>
      </c>
      <c r="AX58" s="214">
        <f t="shared" si="18"/>
        <v>0.45300000000000001</v>
      </c>
      <c r="AY58" s="52"/>
      <c r="AZ58" s="75" t="s">
        <v>60</v>
      </c>
      <c r="BA58" s="19">
        <v>0.2</v>
      </c>
      <c r="BB58" s="79"/>
      <c r="BC58" s="52"/>
      <c r="BD58" s="75" t="s">
        <v>60</v>
      </c>
      <c r="BE58" s="23">
        <v>0.53300000000000003</v>
      </c>
      <c r="BG58" s="19">
        <v>0.2</v>
      </c>
      <c r="BI58" s="52"/>
      <c r="BJ58" s="22" t="s">
        <v>81</v>
      </c>
      <c r="BK58" s="19">
        <f t="shared" si="14"/>
        <v>0.27034453603889241</v>
      </c>
      <c r="BM58" s="32">
        <v>9462</v>
      </c>
      <c r="BN58" s="64">
        <v>2558</v>
      </c>
      <c r="BP58" s="67"/>
      <c r="BQ58" s="144"/>
      <c r="BR58" s="22" t="s">
        <v>69</v>
      </c>
      <c r="BS58" s="19">
        <f t="shared" si="15"/>
        <v>0.10682492581602374</v>
      </c>
      <c r="BT58" s="119">
        <v>674</v>
      </c>
      <c r="BU58" s="119">
        <v>72</v>
      </c>
      <c r="BV58" s="118">
        <f t="shared" si="19"/>
        <v>649</v>
      </c>
      <c r="BW58" s="112"/>
      <c r="BY58" s="22" t="s">
        <v>69</v>
      </c>
      <c r="BZ58" s="109">
        <v>3.7091988130563795E-2</v>
      </c>
      <c r="CA58" s="121">
        <v>25</v>
      </c>
      <c r="CB58" s="119">
        <v>674</v>
      </c>
      <c r="CC58" s="112"/>
      <c r="CE58" s="173" t="s">
        <v>60</v>
      </c>
      <c r="CF58" s="23"/>
      <c r="CG58" s="111"/>
      <c r="CH58" s="111"/>
      <c r="CI58" s="111"/>
      <c r="CK58" s="111"/>
      <c r="CL58" s="193" t="s">
        <v>1</v>
      </c>
      <c r="CM58" s="193" t="s">
        <v>169</v>
      </c>
      <c r="CN58" s="193" t="s">
        <v>173</v>
      </c>
      <c r="CO58" s="207" t="s">
        <v>180</v>
      </c>
      <c r="CP58" s="193" t="s">
        <v>170</v>
      </c>
      <c r="CQ58" s="193" t="s">
        <v>176</v>
      </c>
      <c r="CS58" s="193" t="s">
        <v>1</v>
      </c>
      <c r="CT58" s="193" t="s">
        <v>169</v>
      </c>
      <c r="CU58" s="193" t="s">
        <v>173</v>
      </c>
      <c r="CV58" s="207" t="s">
        <v>180</v>
      </c>
      <c r="CW58" s="193" t="s">
        <v>170</v>
      </c>
      <c r="CX58" s="193" t="s">
        <v>176</v>
      </c>
      <c r="CY58" s="27"/>
      <c r="CZ58" s="27"/>
      <c r="DA58" s="128" t="s">
        <v>183</v>
      </c>
      <c r="DG58" s="112"/>
      <c r="DH58" s="112"/>
      <c r="DI58" s="75" t="s">
        <v>60</v>
      </c>
      <c r="DJ58" s="205">
        <v>0.31300000000000006</v>
      </c>
      <c r="DK58" s="214">
        <v>0.45300000000000001</v>
      </c>
      <c r="DN58" s="219"/>
      <c r="DO58" s="222"/>
      <c r="DP58" s="110"/>
      <c r="DQ58" s="224"/>
      <c r="DR58" s="37"/>
      <c r="DS58" s="110"/>
      <c r="DT58" s="221"/>
      <c r="DU58" s="110"/>
      <c r="DV58" s="221"/>
      <c r="DW58" s="110"/>
    </row>
    <row r="59" spans="1:127">
      <c r="A59" s="22" t="s">
        <v>61</v>
      </c>
      <c r="B59" s="23">
        <v>0.2</v>
      </c>
      <c r="D59" s="52"/>
      <c r="E59" s="22" t="s">
        <v>61</v>
      </c>
      <c r="F59" s="33">
        <v>2223</v>
      </c>
      <c r="G59" s="11"/>
      <c r="H59" s="52"/>
      <c r="I59" s="22" t="s">
        <v>61</v>
      </c>
      <c r="J59" s="47">
        <v>35.57</v>
      </c>
      <c r="L59" s="52"/>
      <c r="M59" s="22" t="s">
        <v>61</v>
      </c>
      <c r="N59" s="47">
        <v>73.42</v>
      </c>
      <c r="P59" s="52"/>
      <c r="Q59" s="22" t="s">
        <v>61</v>
      </c>
      <c r="R59" s="47">
        <v>26.3</v>
      </c>
      <c r="T59" s="52"/>
      <c r="U59" s="22" t="s">
        <v>61</v>
      </c>
      <c r="V59" s="19">
        <v>0.16981132075471697</v>
      </c>
      <c r="X59" s="52"/>
      <c r="Y59" s="22" t="s">
        <v>61</v>
      </c>
      <c r="Z59" s="19">
        <v>0</v>
      </c>
      <c r="AB59" s="52"/>
      <c r="AC59" s="75" t="s">
        <v>61</v>
      </c>
      <c r="AD59" s="76">
        <v>0</v>
      </c>
      <c r="AF59" s="52"/>
      <c r="AG59" s="75" t="s">
        <v>61</v>
      </c>
      <c r="AH59" s="19">
        <v>0.16981132075471697</v>
      </c>
      <c r="AI59" s="17"/>
      <c r="AJ59" s="76">
        <v>0</v>
      </c>
      <c r="AL59" s="52"/>
      <c r="AM59" s="75" t="s">
        <v>61</v>
      </c>
      <c r="AN59" s="23">
        <v>0.2</v>
      </c>
      <c r="AP59" s="19">
        <v>0.16981132075471697</v>
      </c>
      <c r="AR59" s="52"/>
      <c r="AS59" s="75" t="s">
        <v>61</v>
      </c>
      <c r="AT59" s="23">
        <v>0.2</v>
      </c>
      <c r="AV59" s="19">
        <v>0</v>
      </c>
      <c r="AX59" s="214">
        <f t="shared" si="18"/>
        <v>0.2</v>
      </c>
      <c r="AY59" s="52"/>
      <c r="AZ59" s="75" t="s">
        <v>61</v>
      </c>
      <c r="BA59" s="19">
        <v>0.18867924528301888</v>
      </c>
      <c r="BB59" s="79"/>
      <c r="BC59" s="52"/>
      <c r="BD59" s="75" t="s">
        <v>61</v>
      </c>
      <c r="BE59" s="23">
        <v>0.2</v>
      </c>
      <c r="BG59" s="19">
        <v>0.18867924528301888</v>
      </c>
      <c r="BI59" s="52"/>
      <c r="BJ59" s="22" t="s">
        <v>82</v>
      </c>
      <c r="BK59" s="19">
        <f t="shared" si="14"/>
        <v>0.26758990395354032</v>
      </c>
      <c r="BM59" s="32">
        <v>8954</v>
      </c>
      <c r="BN59" s="64">
        <v>2396</v>
      </c>
      <c r="BP59" s="67"/>
      <c r="BQ59" s="144"/>
      <c r="BR59" s="22" t="s">
        <v>70</v>
      </c>
      <c r="BS59" s="19">
        <f t="shared" si="15"/>
        <v>0.15045592705167174</v>
      </c>
      <c r="BT59" s="119">
        <v>658</v>
      </c>
      <c r="BU59" s="119">
        <v>99</v>
      </c>
      <c r="BV59" s="118">
        <f t="shared" si="19"/>
        <v>631</v>
      </c>
      <c r="BW59" s="112"/>
      <c r="BY59" s="22" t="s">
        <v>70</v>
      </c>
      <c r="BZ59" s="109">
        <v>4.1033434650455926E-2</v>
      </c>
      <c r="CA59" s="121">
        <v>27</v>
      </c>
      <c r="CB59" s="119">
        <v>658</v>
      </c>
      <c r="CC59" s="112"/>
      <c r="CE59" s="173" t="s">
        <v>61</v>
      </c>
      <c r="CF59" s="23"/>
      <c r="CG59" s="111"/>
      <c r="CH59" s="111"/>
      <c r="CI59" s="111"/>
      <c r="CK59" s="111"/>
      <c r="CL59" s="7"/>
      <c r="CM59" s="120"/>
      <c r="CN59" s="192"/>
      <c r="CO59" s="192"/>
      <c r="CP59" s="191"/>
      <c r="CQ59" s="191"/>
      <c r="CR59" s="112"/>
      <c r="CS59" s="7"/>
      <c r="CT59" s="120"/>
      <c r="CU59" s="192"/>
      <c r="CV59" s="192"/>
      <c r="CW59" s="191"/>
      <c r="CX59" s="191"/>
      <c r="CY59" s="27"/>
      <c r="CZ59" s="205"/>
      <c r="DA59" s="120"/>
      <c r="DG59" s="112"/>
      <c r="DH59" s="112"/>
      <c r="DI59" s="75" t="s">
        <v>61</v>
      </c>
      <c r="DJ59" s="205">
        <v>3.018867924528304E-2</v>
      </c>
      <c r="DK59" s="214">
        <v>0.2</v>
      </c>
      <c r="DN59" s="219"/>
      <c r="DO59" s="222"/>
      <c r="DP59" s="110"/>
      <c r="DQ59" s="224"/>
      <c r="DR59" s="37"/>
      <c r="DS59" s="110"/>
      <c r="DT59" s="221"/>
      <c r="DU59" s="110"/>
      <c r="DV59" s="221"/>
      <c r="DW59" s="110"/>
    </row>
    <row r="60" spans="1:127">
      <c r="A60" s="22" t="s">
        <v>62</v>
      </c>
      <c r="B60" s="23">
        <v>0.66600000000000004</v>
      </c>
      <c r="D60" s="52"/>
      <c r="E60" s="22" t="s">
        <v>62</v>
      </c>
      <c r="F60" s="33">
        <v>1819</v>
      </c>
      <c r="G60" s="11"/>
      <c r="H60" s="52"/>
      <c r="I60" s="22" t="s">
        <v>62</v>
      </c>
      <c r="J60" s="47">
        <v>41.96</v>
      </c>
      <c r="L60" s="52"/>
      <c r="M60" s="22" t="s">
        <v>62</v>
      </c>
      <c r="N60" s="47">
        <v>64.98</v>
      </c>
      <c r="P60" s="52"/>
      <c r="Q60" s="22" t="s">
        <v>62</v>
      </c>
      <c r="R60" s="47">
        <v>27.27</v>
      </c>
      <c r="T60" s="52"/>
      <c r="U60" s="22" t="s">
        <v>62</v>
      </c>
      <c r="V60" s="19">
        <v>0.18965517241379309</v>
      </c>
      <c r="X60" s="52"/>
      <c r="Y60" s="22" t="s">
        <v>62</v>
      </c>
      <c r="Z60" s="19">
        <v>1.7241379310344827E-2</v>
      </c>
      <c r="AB60" s="52"/>
      <c r="AC60" s="75" t="s">
        <v>62</v>
      </c>
      <c r="AD60" s="76">
        <v>0</v>
      </c>
      <c r="AF60" s="52"/>
      <c r="AG60" s="75" t="s">
        <v>62</v>
      </c>
      <c r="AH60" s="19">
        <v>0.18965517241379309</v>
      </c>
      <c r="AI60" s="17"/>
      <c r="AJ60" s="76">
        <v>0</v>
      </c>
      <c r="AL60" s="52"/>
      <c r="AM60" s="75" t="s">
        <v>62</v>
      </c>
      <c r="AN60" s="23">
        <v>0.66600000000000004</v>
      </c>
      <c r="AP60" s="19">
        <v>0.18965517241379309</v>
      </c>
      <c r="AR60" s="52"/>
      <c r="AS60" s="75" t="s">
        <v>62</v>
      </c>
      <c r="AT60" s="23">
        <v>0.66600000000000004</v>
      </c>
      <c r="AV60" s="19">
        <v>1.7241379310344827E-2</v>
      </c>
      <c r="AX60" s="214">
        <f t="shared" si="18"/>
        <v>0.64875862068965517</v>
      </c>
      <c r="AY60" s="52"/>
      <c r="AZ60" s="75" t="s">
        <v>62</v>
      </c>
      <c r="BA60" s="19">
        <v>0.31034482758620691</v>
      </c>
      <c r="BB60" s="79"/>
      <c r="BC60" s="52"/>
      <c r="BD60" s="75" t="s">
        <v>62</v>
      </c>
      <c r="BE60" s="23">
        <v>0.66600000000000004</v>
      </c>
      <c r="BG60" s="19">
        <v>0.31034482758620691</v>
      </c>
      <c r="BI60" s="52"/>
      <c r="BJ60" s="20" t="s">
        <v>83</v>
      </c>
      <c r="BL60" s="29">
        <f t="shared" ref="BL60:BL75" si="28">(BN60/BM60)*1</f>
        <v>0.28111684435734707</v>
      </c>
      <c r="BM60" s="34">
        <v>9270.1666666666661</v>
      </c>
      <c r="BN60" s="127">
        <v>2606</v>
      </c>
      <c r="BP60" s="67"/>
      <c r="BQ60" s="144"/>
      <c r="BR60" s="22" t="s">
        <v>71</v>
      </c>
      <c r="BS60" s="19">
        <f t="shared" si="15"/>
        <v>0.13145539906103287</v>
      </c>
      <c r="BT60" s="119">
        <v>639</v>
      </c>
      <c r="BU60" s="119">
        <v>84</v>
      </c>
      <c r="BV60" s="118">
        <f t="shared" si="19"/>
        <v>610</v>
      </c>
      <c r="BW60" s="112"/>
      <c r="BY60" s="22" t="s">
        <v>71</v>
      </c>
      <c r="BZ60" s="109">
        <v>4.5383411580594682E-2</v>
      </c>
      <c r="CA60" s="121">
        <v>29</v>
      </c>
      <c r="CB60" s="119">
        <v>639</v>
      </c>
      <c r="CC60" s="112"/>
      <c r="CE60" s="173" t="s">
        <v>62</v>
      </c>
      <c r="CF60" s="23"/>
      <c r="CG60" s="111"/>
      <c r="CH60" s="111"/>
      <c r="CI60" s="111"/>
      <c r="CK60" s="111"/>
      <c r="CL60" s="7"/>
      <c r="CM60" s="120"/>
      <c r="CN60" s="192"/>
      <c r="CO60" s="192"/>
      <c r="CP60" s="191"/>
      <c r="CQ60" s="191"/>
      <c r="CR60" s="112"/>
      <c r="CS60" s="7"/>
      <c r="CT60" s="120"/>
      <c r="CU60" s="192"/>
      <c r="CV60" s="192"/>
      <c r="CW60" s="191"/>
      <c r="CX60" s="191"/>
      <c r="CY60" s="27"/>
      <c r="CZ60" s="205"/>
      <c r="DA60" s="120"/>
      <c r="DG60" s="112"/>
      <c r="DH60" s="112"/>
      <c r="DI60" s="75" t="s">
        <v>62</v>
      </c>
      <c r="DJ60" s="205">
        <v>0.47634482758620694</v>
      </c>
      <c r="DK60" s="214">
        <v>0.64875862068965517</v>
      </c>
      <c r="DN60" s="219"/>
      <c r="DO60" s="222"/>
      <c r="DP60" s="110"/>
      <c r="DQ60" s="224"/>
      <c r="DR60" s="37"/>
      <c r="DS60" s="110"/>
      <c r="DT60" s="221"/>
      <c r="DU60" s="110"/>
      <c r="DV60" s="221"/>
      <c r="DW60" s="110"/>
    </row>
    <row r="61" spans="1:127">
      <c r="A61" s="22" t="s">
        <v>63</v>
      </c>
      <c r="B61" s="23">
        <v>0.73</v>
      </c>
      <c r="D61" s="52"/>
      <c r="E61" s="22" t="s">
        <v>63</v>
      </c>
      <c r="F61" s="33">
        <v>4847</v>
      </c>
      <c r="G61" s="11"/>
      <c r="H61" s="52"/>
      <c r="I61" s="22" t="s">
        <v>63</v>
      </c>
      <c r="J61" s="47">
        <v>39.15</v>
      </c>
      <c r="L61" s="52"/>
      <c r="M61" s="22" t="s">
        <v>63</v>
      </c>
      <c r="N61" s="47">
        <v>65.5</v>
      </c>
      <c r="P61" s="52"/>
      <c r="Q61" s="22" t="s">
        <v>63</v>
      </c>
      <c r="R61" s="47">
        <v>25.54</v>
      </c>
      <c r="T61" s="52"/>
      <c r="U61" s="22" t="s">
        <v>63</v>
      </c>
      <c r="V61" s="19">
        <v>0.15094339622641509</v>
      </c>
      <c r="X61" s="52"/>
      <c r="Y61" s="22" t="s">
        <v>63</v>
      </c>
      <c r="Z61" s="19">
        <v>1.8867924528301886E-2</v>
      </c>
      <c r="AB61" s="52"/>
      <c r="AC61" s="75" t="s">
        <v>63</v>
      </c>
      <c r="AD61" s="76">
        <v>3.7735849056603772E-2</v>
      </c>
      <c r="AF61" s="52"/>
      <c r="AG61" s="75" t="s">
        <v>63</v>
      </c>
      <c r="AH61" s="19">
        <v>0.15094339622641509</v>
      </c>
      <c r="AI61" s="17"/>
      <c r="AJ61" s="76">
        <v>3.7735849056603772E-2</v>
      </c>
      <c r="AL61" s="52"/>
      <c r="AM61" s="75" t="s">
        <v>63</v>
      </c>
      <c r="AN61" s="23">
        <v>0.73</v>
      </c>
      <c r="AP61" s="19">
        <v>0.15094339622641509</v>
      </c>
      <c r="AR61" s="52"/>
      <c r="AS61" s="75" t="s">
        <v>63</v>
      </c>
      <c r="AT61" s="23">
        <v>0.73</v>
      </c>
      <c r="AV61" s="19">
        <v>1.8867924528301886E-2</v>
      </c>
      <c r="AX61" s="214">
        <f t="shared" si="18"/>
        <v>0.7111320754716981</v>
      </c>
      <c r="AY61" s="52"/>
      <c r="AZ61" s="75" t="s">
        <v>63</v>
      </c>
      <c r="BA61" s="19">
        <v>0.26415094339622641</v>
      </c>
      <c r="BB61" s="79"/>
      <c r="BC61" s="52"/>
      <c r="BD61" s="75" t="s">
        <v>63</v>
      </c>
      <c r="BE61" s="23">
        <v>0.73</v>
      </c>
      <c r="BG61" s="19">
        <v>0.26415094339622641</v>
      </c>
      <c r="BI61" s="52"/>
      <c r="BJ61" s="20" t="s">
        <v>84</v>
      </c>
      <c r="BL61" s="29">
        <f t="shared" si="28"/>
        <v>0.26628881914843788</v>
      </c>
      <c r="BM61" s="34">
        <v>7116.333333333333</v>
      </c>
      <c r="BN61" s="127">
        <v>1895</v>
      </c>
      <c r="BP61" s="67"/>
      <c r="BQ61" s="144"/>
      <c r="BR61" s="22" t="s">
        <v>72</v>
      </c>
      <c r="BS61" s="19">
        <f t="shared" si="15"/>
        <v>0.12176560121765601</v>
      </c>
      <c r="BT61" s="119">
        <v>657</v>
      </c>
      <c r="BU61" s="119">
        <v>80</v>
      </c>
      <c r="BV61" s="118">
        <f t="shared" si="19"/>
        <v>634</v>
      </c>
      <c r="BW61" s="112"/>
      <c r="BY61" s="22" t="s">
        <v>72</v>
      </c>
      <c r="BZ61" s="109">
        <v>3.5007610350076102E-2</v>
      </c>
      <c r="CA61" s="121">
        <v>23</v>
      </c>
      <c r="CB61" s="119">
        <v>657</v>
      </c>
      <c r="CC61" s="112"/>
      <c r="CD61" s="158">
        <v>8</v>
      </c>
      <c r="CE61" s="155" t="s">
        <v>63</v>
      </c>
      <c r="CF61" s="23"/>
      <c r="CG61" s="111"/>
      <c r="CH61" s="111"/>
      <c r="CI61" s="111"/>
      <c r="CK61" s="111"/>
      <c r="CL61" s="7" t="s">
        <v>147</v>
      </c>
      <c r="CM61" s="120">
        <v>202</v>
      </c>
      <c r="CN61" s="192">
        <v>10803</v>
      </c>
      <c r="CO61" s="192">
        <v>6191</v>
      </c>
      <c r="CP61" s="191">
        <f t="shared" ref="CP61:CP64" si="29">CN61/CM61</f>
        <v>53.480198019801982</v>
      </c>
      <c r="CQ61" s="191">
        <f t="shared" ref="CQ61:CQ64" si="30">CO61/CM61</f>
        <v>30.64851485148515</v>
      </c>
      <c r="CR61" s="112"/>
      <c r="CS61" s="7" t="s">
        <v>147</v>
      </c>
      <c r="CT61" s="120">
        <v>575</v>
      </c>
      <c r="CU61" s="192">
        <v>31887</v>
      </c>
      <c r="CV61" s="192">
        <v>17558</v>
      </c>
      <c r="CW61" s="191">
        <f t="shared" ref="CW61:CW64" si="31">CU61/CT61</f>
        <v>55.455652173913045</v>
      </c>
      <c r="CX61" s="191">
        <f t="shared" ref="CX61:CX64" si="32">CV61/CT61</f>
        <v>30.535652173913043</v>
      </c>
      <c r="CY61" s="27"/>
      <c r="CZ61" s="205">
        <v>0.25997425997425999</v>
      </c>
      <c r="DA61" s="120">
        <v>777</v>
      </c>
      <c r="DG61" s="112"/>
      <c r="DH61" s="112"/>
      <c r="DI61" s="75" t="s">
        <v>63</v>
      </c>
      <c r="DJ61" s="205">
        <v>0.57905660377358492</v>
      </c>
      <c r="DK61" s="214">
        <v>0.7111320754716981</v>
      </c>
      <c r="DN61" s="219"/>
      <c r="DO61" s="222"/>
      <c r="DP61" s="110"/>
      <c r="DQ61" s="224"/>
      <c r="DR61" s="37"/>
      <c r="DS61" s="110"/>
      <c r="DT61" s="221"/>
      <c r="DU61" s="110"/>
      <c r="DV61" s="221"/>
      <c r="DW61" s="110"/>
    </row>
    <row r="62" spans="1:127">
      <c r="A62" s="22" t="s">
        <v>64</v>
      </c>
      <c r="B62" s="23">
        <v>0.73</v>
      </c>
      <c r="D62" s="52"/>
      <c r="E62" s="22" t="s">
        <v>64</v>
      </c>
      <c r="F62" s="33">
        <v>2003</v>
      </c>
      <c r="G62" s="11"/>
      <c r="H62" s="52"/>
      <c r="I62" s="22" t="s">
        <v>64</v>
      </c>
      <c r="J62" s="47">
        <v>42.79</v>
      </c>
      <c r="L62" s="52"/>
      <c r="M62" s="22" t="s">
        <v>64</v>
      </c>
      <c r="N62" s="47">
        <v>60.56</v>
      </c>
      <c r="P62" s="52"/>
      <c r="Q62" s="22" t="s">
        <v>64</v>
      </c>
      <c r="R62" s="47">
        <v>25.92</v>
      </c>
      <c r="T62" s="52"/>
      <c r="U62" s="22" t="s">
        <v>64</v>
      </c>
      <c r="V62" s="19">
        <v>0.17307692307692307</v>
      </c>
      <c r="X62" s="52"/>
      <c r="Y62" s="22" t="s">
        <v>64</v>
      </c>
      <c r="Z62" s="19">
        <v>3.8461538461538464E-2</v>
      </c>
      <c r="AB62" s="52"/>
      <c r="AC62" s="75" t="s">
        <v>64</v>
      </c>
      <c r="AD62" s="76">
        <v>0</v>
      </c>
      <c r="AF62" s="52"/>
      <c r="AG62" s="75" t="s">
        <v>64</v>
      </c>
      <c r="AH62" s="19">
        <v>0.17307692307692307</v>
      </c>
      <c r="AI62" s="17"/>
      <c r="AJ62" s="76">
        <v>0</v>
      </c>
      <c r="AL62" s="52"/>
      <c r="AM62" s="75" t="s">
        <v>64</v>
      </c>
      <c r="AN62" s="23">
        <v>0.73</v>
      </c>
      <c r="AP62" s="19">
        <v>0.17307692307692307</v>
      </c>
      <c r="AR62" s="52"/>
      <c r="AS62" s="75" t="s">
        <v>64</v>
      </c>
      <c r="AT62" s="23">
        <v>0.73</v>
      </c>
      <c r="AV62" s="19">
        <v>3.8461538461538464E-2</v>
      </c>
      <c r="AX62" s="214">
        <f t="shared" si="18"/>
        <v>0.69153846153846155</v>
      </c>
      <c r="AY62" s="52"/>
      <c r="AZ62" s="75" t="s">
        <v>64</v>
      </c>
      <c r="BA62" s="19">
        <v>0.23076923076923078</v>
      </c>
      <c r="BB62" s="79"/>
      <c r="BC62" s="52"/>
      <c r="BD62" s="75" t="s">
        <v>64</v>
      </c>
      <c r="BE62" s="23">
        <v>0.73</v>
      </c>
      <c r="BG62" s="19">
        <v>0.23076923076923078</v>
      </c>
      <c r="BI62" s="52"/>
      <c r="BJ62" s="20" t="s">
        <v>85</v>
      </c>
      <c r="BL62" s="29">
        <f t="shared" si="28"/>
        <v>0.26157151227133651</v>
      </c>
      <c r="BM62" s="34">
        <v>7680.5</v>
      </c>
      <c r="BN62" s="127">
        <v>2009</v>
      </c>
      <c r="BP62" s="67"/>
      <c r="BQ62" s="144"/>
      <c r="BR62" s="22" t="s">
        <v>73</v>
      </c>
      <c r="BS62" s="19">
        <f t="shared" si="15"/>
        <v>0.14678899082568808</v>
      </c>
      <c r="BT62" s="119">
        <v>654</v>
      </c>
      <c r="BU62" s="119">
        <v>96</v>
      </c>
      <c r="BV62" s="118">
        <f t="shared" si="19"/>
        <v>624</v>
      </c>
      <c r="BW62" s="112"/>
      <c r="BY62" s="22" t="s">
        <v>73</v>
      </c>
      <c r="BZ62" s="109">
        <v>4.5871559633027525E-2</v>
      </c>
      <c r="CA62" s="121">
        <v>30</v>
      </c>
      <c r="CB62" s="119">
        <v>654</v>
      </c>
      <c r="CC62" s="112"/>
      <c r="CD62" s="158" t="s">
        <v>156</v>
      </c>
      <c r="CE62" s="155" t="s">
        <v>64</v>
      </c>
      <c r="CF62" s="23"/>
      <c r="CG62" s="111"/>
      <c r="CH62" s="111"/>
      <c r="CI62" s="111"/>
      <c r="CK62" s="111"/>
      <c r="CL62" s="7" t="s">
        <v>108</v>
      </c>
      <c r="CM62" s="120">
        <v>211</v>
      </c>
      <c r="CN62" s="192">
        <v>12345</v>
      </c>
      <c r="CO62" s="192">
        <v>6507</v>
      </c>
      <c r="CP62" s="191">
        <f t="shared" si="29"/>
        <v>58.507109004739334</v>
      </c>
      <c r="CQ62" s="191">
        <f t="shared" si="30"/>
        <v>30.838862559241708</v>
      </c>
      <c r="CR62" s="112"/>
      <c r="CS62" s="7" t="s">
        <v>108</v>
      </c>
      <c r="CT62" s="120">
        <v>475</v>
      </c>
      <c r="CU62" s="192">
        <v>25877</v>
      </c>
      <c r="CV62" s="192">
        <v>13914</v>
      </c>
      <c r="CW62" s="191">
        <f t="shared" si="31"/>
        <v>54.477894736842103</v>
      </c>
      <c r="CX62" s="191">
        <f t="shared" si="32"/>
        <v>29.292631578947368</v>
      </c>
      <c r="CY62" s="27"/>
      <c r="CZ62" s="205">
        <v>0.3075801749271137</v>
      </c>
      <c r="DA62" s="120">
        <v>686</v>
      </c>
      <c r="DG62" s="112"/>
      <c r="DH62" s="112"/>
      <c r="DI62" s="75" t="s">
        <v>64</v>
      </c>
      <c r="DJ62" s="205">
        <v>0.55692307692307685</v>
      </c>
      <c r="DK62" s="214">
        <v>0.69153846153846155</v>
      </c>
      <c r="DN62" s="219"/>
      <c r="DO62" s="222"/>
      <c r="DP62" s="110"/>
      <c r="DQ62" s="224"/>
      <c r="DR62" s="37"/>
      <c r="DS62" s="110"/>
      <c r="DT62" s="221"/>
      <c r="DU62" s="110"/>
      <c r="DV62" s="221"/>
      <c r="DW62" s="110"/>
    </row>
    <row r="63" spans="1:127">
      <c r="A63" s="22" t="s">
        <v>65</v>
      </c>
      <c r="B63" s="23">
        <v>0.66600000000000004</v>
      </c>
      <c r="D63" s="52"/>
      <c r="E63" s="22" t="s">
        <v>65</v>
      </c>
      <c r="F63" s="33">
        <v>3292</v>
      </c>
      <c r="G63" s="11"/>
      <c r="H63" s="52"/>
      <c r="I63" s="22" t="s">
        <v>65</v>
      </c>
      <c r="J63" s="47">
        <v>40.61</v>
      </c>
      <c r="L63" s="52"/>
      <c r="M63" s="22" t="s">
        <v>65</v>
      </c>
      <c r="N63" s="47">
        <v>61.47</v>
      </c>
      <c r="P63" s="52"/>
      <c r="Q63" s="22" t="s">
        <v>65</v>
      </c>
      <c r="R63" s="47">
        <v>24.97</v>
      </c>
      <c r="T63" s="52"/>
      <c r="U63" s="22" t="s">
        <v>65</v>
      </c>
      <c r="V63" s="19">
        <v>0.14035087719298245</v>
      </c>
      <c r="X63" s="52"/>
      <c r="Y63" s="22" t="s">
        <v>65</v>
      </c>
      <c r="Z63" s="19">
        <v>3.5087719298245612E-2</v>
      </c>
      <c r="AB63" s="52"/>
      <c r="AC63" s="75" t="s">
        <v>65</v>
      </c>
      <c r="AD63" s="76">
        <v>1.7543859649122806E-2</v>
      </c>
      <c r="AF63" s="52"/>
      <c r="AG63" s="75" t="s">
        <v>65</v>
      </c>
      <c r="AH63" s="19">
        <v>0.14035087719298245</v>
      </c>
      <c r="AI63" s="17"/>
      <c r="AJ63" s="76">
        <v>1.7543859649122806E-2</v>
      </c>
      <c r="AL63" s="52"/>
      <c r="AM63" s="75" t="s">
        <v>65</v>
      </c>
      <c r="AN63" s="23">
        <v>0.66600000000000004</v>
      </c>
      <c r="AP63" s="19">
        <v>0.14035087719298245</v>
      </c>
      <c r="AR63" s="52"/>
      <c r="AS63" s="75" t="s">
        <v>65</v>
      </c>
      <c r="AT63" s="23">
        <v>0.66600000000000004</v>
      </c>
      <c r="AV63" s="19">
        <v>3.5087719298245612E-2</v>
      </c>
      <c r="AX63" s="214">
        <f t="shared" si="18"/>
        <v>0.63091228070175442</v>
      </c>
      <c r="AY63" s="52"/>
      <c r="AZ63" s="75" t="s">
        <v>65</v>
      </c>
      <c r="BA63" s="19">
        <v>0.31578947368421051</v>
      </c>
      <c r="BB63" s="79"/>
      <c r="BC63" s="52"/>
      <c r="BD63" s="75" t="s">
        <v>65</v>
      </c>
      <c r="BE63" s="23">
        <v>0.66600000000000004</v>
      </c>
      <c r="BG63" s="19">
        <v>0.31578947368421051</v>
      </c>
      <c r="BI63" s="52"/>
      <c r="BJ63" s="20" t="s">
        <v>86</v>
      </c>
      <c r="BL63" s="29">
        <f t="shared" si="28"/>
        <v>0.25112676672646916</v>
      </c>
      <c r="BM63" s="34">
        <v>7617.666666666667</v>
      </c>
      <c r="BN63" s="127">
        <v>1913</v>
      </c>
      <c r="BP63" s="67"/>
      <c r="BQ63" s="144"/>
      <c r="BR63" s="131" t="s">
        <v>74</v>
      </c>
      <c r="BS63" s="19">
        <f t="shared" si="15"/>
        <v>0.14405594405594405</v>
      </c>
      <c r="BT63" s="119">
        <v>715</v>
      </c>
      <c r="BU63" s="119">
        <v>103</v>
      </c>
      <c r="BV63" s="118">
        <f t="shared" si="19"/>
        <v>686</v>
      </c>
      <c r="BW63" s="112"/>
      <c r="BY63" s="131" t="s">
        <v>74</v>
      </c>
      <c r="BZ63" s="109">
        <v>4.0559440559440559E-2</v>
      </c>
      <c r="CA63" s="121">
        <v>29</v>
      </c>
      <c r="CB63" s="119">
        <v>715</v>
      </c>
      <c r="CC63" s="112"/>
      <c r="CD63" s="158" t="s">
        <v>157</v>
      </c>
      <c r="CE63" s="155" t="s">
        <v>65</v>
      </c>
      <c r="CF63" s="23"/>
      <c r="CG63" s="111"/>
      <c r="CH63" s="111"/>
      <c r="CI63" s="111"/>
      <c r="CK63" s="111"/>
      <c r="CL63" s="7" t="s">
        <v>109</v>
      </c>
      <c r="CM63" s="120">
        <v>180</v>
      </c>
      <c r="CN63" s="192">
        <v>9853</v>
      </c>
      <c r="CO63" s="192">
        <v>4739</v>
      </c>
      <c r="CP63" s="191">
        <f t="shared" si="29"/>
        <v>54.738888888888887</v>
      </c>
      <c r="CQ63" s="191">
        <f t="shared" si="30"/>
        <v>26.327777777777779</v>
      </c>
      <c r="CR63" s="112"/>
      <c r="CS63" s="7" t="s">
        <v>109</v>
      </c>
      <c r="CT63" s="120">
        <v>628</v>
      </c>
      <c r="CU63" s="192">
        <v>28516</v>
      </c>
      <c r="CV63" s="192">
        <v>14691</v>
      </c>
      <c r="CW63" s="191">
        <f t="shared" si="31"/>
        <v>45.407643312101911</v>
      </c>
      <c r="CX63" s="191">
        <f t="shared" si="32"/>
        <v>23.393312101910826</v>
      </c>
      <c r="CY63" s="27"/>
      <c r="CZ63" s="205">
        <v>0.22277227722772278</v>
      </c>
      <c r="DA63" s="120">
        <v>808</v>
      </c>
      <c r="DG63" s="112"/>
      <c r="DH63" s="112"/>
      <c r="DI63" s="75" t="s">
        <v>65</v>
      </c>
      <c r="DJ63" s="205">
        <v>0.52564912280701759</v>
      </c>
      <c r="DK63" s="214">
        <v>0.63091228070175442</v>
      </c>
      <c r="DN63" s="219"/>
      <c r="DO63" s="222"/>
      <c r="DP63" s="110"/>
      <c r="DQ63" s="224"/>
      <c r="DR63" s="37"/>
      <c r="DS63" s="110"/>
      <c r="DT63" s="221"/>
      <c r="DU63" s="110"/>
      <c r="DV63" s="221"/>
      <c r="DW63" s="110"/>
    </row>
    <row r="64" spans="1:127">
      <c r="A64" s="22" t="s">
        <v>66</v>
      </c>
      <c r="B64" s="23">
        <v>0.53300000000000003</v>
      </c>
      <c r="D64" s="52"/>
      <c r="E64" s="22" t="s">
        <v>66</v>
      </c>
      <c r="F64" s="33">
        <v>3442</v>
      </c>
      <c r="G64" s="11"/>
      <c r="H64" s="52"/>
      <c r="I64" s="22" t="s">
        <v>66</v>
      </c>
      <c r="J64" s="47">
        <v>42.57</v>
      </c>
      <c r="L64" s="52"/>
      <c r="M64" s="22" t="s">
        <v>66</v>
      </c>
      <c r="N64" s="47">
        <v>68.53</v>
      </c>
      <c r="P64" s="52"/>
      <c r="Q64" s="22" t="s">
        <v>66</v>
      </c>
      <c r="R64" s="47">
        <v>29.18</v>
      </c>
      <c r="T64" s="52"/>
      <c r="U64" s="22" t="s">
        <v>66</v>
      </c>
      <c r="V64" s="19">
        <v>0.17543859649122806</v>
      </c>
      <c r="X64" s="52"/>
      <c r="Y64" s="22" t="s">
        <v>66</v>
      </c>
      <c r="Z64" s="19">
        <v>0</v>
      </c>
      <c r="AB64" s="52"/>
      <c r="AC64" s="75" t="s">
        <v>66</v>
      </c>
      <c r="AD64" s="76">
        <v>1.7543859649122806E-2</v>
      </c>
      <c r="AF64" s="52"/>
      <c r="AG64" s="75" t="s">
        <v>66</v>
      </c>
      <c r="AH64" s="19">
        <v>0.17543859649122806</v>
      </c>
      <c r="AI64" s="17"/>
      <c r="AJ64" s="76">
        <v>1.7543859649122806E-2</v>
      </c>
      <c r="AL64" s="52"/>
      <c r="AM64" s="75" t="s">
        <v>66</v>
      </c>
      <c r="AN64" s="23">
        <v>0.53300000000000003</v>
      </c>
      <c r="AP64" s="19">
        <v>0.17543859649122806</v>
      </c>
      <c r="AR64" s="52"/>
      <c r="AS64" s="75" t="s">
        <v>66</v>
      </c>
      <c r="AT64" s="23">
        <v>0.53300000000000003</v>
      </c>
      <c r="AV64" s="19">
        <v>0</v>
      </c>
      <c r="AX64" s="214">
        <f t="shared" si="18"/>
        <v>0.53300000000000003</v>
      </c>
      <c r="AY64" s="52"/>
      <c r="AZ64" s="75" t="s">
        <v>66</v>
      </c>
      <c r="BA64" s="19">
        <v>0.36842105263157893</v>
      </c>
      <c r="BB64" s="79"/>
      <c r="BC64" s="52"/>
      <c r="BD64" s="75" t="s">
        <v>66</v>
      </c>
      <c r="BE64" s="23">
        <v>0.53300000000000003</v>
      </c>
      <c r="BG64" s="19">
        <v>0.36842105263157893</v>
      </c>
      <c r="BI64" s="52"/>
      <c r="BJ64" s="20" t="s">
        <v>87</v>
      </c>
      <c r="BL64" s="29">
        <f t="shared" si="28"/>
        <v>0.23161923575529353</v>
      </c>
      <c r="BM64" s="34">
        <v>8099.5</v>
      </c>
      <c r="BN64" s="127">
        <v>1876</v>
      </c>
      <c r="BP64" s="67"/>
      <c r="BQ64" s="144"/>
      <c r="BR64" s="22" t="s">
        <v>75</v>
      </c>
      <c r="BS64" s="19">
        <f t="shared" si="15"/>
        <v>0.16332378223495703</v>
      </c>
      <c r="BT64" s="119">
        <v>698</v>
      </c>
      <c r="BU64" s="119">
        <v>114</v>
      </c>
      <c r="BV64" s="118">
        <f t="shared" si="19"/>
        <v>678</v>
      </c>
      <c r="BW64" s="112"/>
      <c r="BY64" s="22" t="s">
        <v>75</v>
      </c>
      <c r="BZ64" s="109">
        <v>2.865329512893983E-2</v>
      </c>
      <c r="CA64" s="121">
        <v>20</v>
      </c>
      <c r="CB64" s="119">
        <v>698</v>
      </c>
      <c r="CC64" s="112"/>
      <c r="CD64" s="158"/>
      <c r="CE64" s="155" t="s">
        <v>66</v>
      </c>
      <c r="CF64" s="23"/>
      <c r="CG64" s="111"/>
      <c r="CH64" s="111"/>
      <c r="CI64" s="111"/>
      <c r="CK64" s="111"/>
      <c r="CM64" s="120">
        <f>SUM(CM59:CM63)</f>
        <v>593</v>
      </c>
      <c r="CN64" s="192">
        <f>SUM(CN59:CN63)</f>
        <v>33001</v>
      </c>
      <c r="CO64" s="192">
        <f>SUM(CO59:CO63)</f>
        <v>17437</v>
      </c>
      <c r="CP64" s="191">
        <f t="shared" si="29"/>
        <v>55.650927487352448</v>
      </c>
      <c r="CQ64" s="191">
        <f t="shared" si="30"/>
        <v>29.404721753794266</v>
      </c>
      <c r="CR64" s="128"/>
      <c r="CS64" s="128"/>
      <c r="CT64" s="120">
        <f>SUM(CT59:CT63)</f>
        <v>1678</v>
      </c>
      <c r="CU64" s="192">
        <f>SUM(CU59:CU63)</f>
        <v>86280</v>
      </c>
      <c r="CV64" s="192">
        <f>SUM(CV59:CV63)</f>
        <v>46163</v>
      </c>
      <c r="CW64" s="191">
        <f t="shared" si="31"/>
        <v>51.418355184743746</v>
      </c>
      <c r="CX64" s="191">
        <f t="shared" si="32"/>
        <v>27.510727056019071</v>
      </c>
      <c r="CY64" s="27"/>
      <c r="CZ64" s="210">
        <v>0.26</v>
      </c>
      <c r="DA64" s="120">
        <f>SUM(DA59:DA63)</f>
        <v>2271</v>
      </c>
      <c r="DG64" s="112"/>
      <c r="DH64" s="112"/>
      <c r="DI64" s="75" t="s">
        <v>66</v>
      </c>
      <c r="DJ64" s="205">
        <v>0.35756140350877197</v>
      </c>
      <c r="DK64" s="214">
        <v>0.53300000000000003</v>
      </c>
      <c r="DN64" s="219"/>
      <c r="DO64" s="222"/>
      <c r="DP64" s="110"/>
      <c r="DQ64" s="224"/>
      <c r="DR64" s="37"/>
      <c r="DS64" s="110"/>
      <c r="DT64" s="221"/>
      <c r="DU64" s="110"/>
      <c r="DV64" s="221"/>
      <c r="DW64" s="110"/>
    </row>
    <row r="65" spans="1:127">
      <c r="A65" s="22" t="s">
        <v>67</v>
      </c>
      <c r="B65" s="23">
        <v>0.36299999999999999</v>
      </c>
      <c r="D65" s="52"/>
      <c r="E65" s="22" t="s">
        <v>67</v>
      </c>
      <c r="F65" s="33">
        <v>2463</v>
      </c>
      <c r="G65" s="11"/>
      <c r="H65" s="52"/>
      <c r="I65" s="22" t="s">
        <v>67</v>
      </c>
      <c r="J65" s="47">
        <v>43.45</v>
      </c>
      <c r="L65" s="52"/>
      <c r="M65" s="22" t="s">
        <v>67</v>
      </c>
      <c r="N65" s="47">
        <v>65.150000000000006</v>
      </c>
      <c r="P65" s="52"/>
      <c r="Q65" s="22" t="s">
        <v>67</v>
      </c>
      <c r="R65" s="47">
        <v>28.31</v>
      </c>
      <c r="T65" s="52"/>
      <c r="U65" s="22" t="s">
        <v>67</v>
      </c>
      <c r="V65" s="19">
        <v>0.12658227848101267</v>
      </c>
      <c r="X65" s="52"/>
      <c r="Y65" s="22" t="s">
        <v>67</v>
      </c>
      <c r="Z65" s="19">
        <v>1.2658227848101266E-2</v>
      </c>
      <c r="AB65" s="52"/>
      <c r="AC65" s="75" t="s">
        <v>67</v>
      </c>
      <c r="AD65" s="76">
        <v>2.5316455696202531E-2</v>
      </c>
      <c r="AF65" s="52"/>
      <c r="AG65" s="75" t="s">
        <v>67</v>
      </c>
      <c r="AH65" s="19">
        <v>0.12658227848101267</v>
      </c>
      <c r="AI65" s="17"/>
      <c r="AJ65" s="76">
        <v>2.5316455696202531E-2</v>
      </c>
      <c r="AL65" s="52"/>
      <c r="AM65" s="75" t="s">
        <v>67</v>
      </c>
      <c r="AN65" s="23">
        <v>0.36299999999999999</v>
      </c>
      <c r="AP65" s="19">
        <v>0.12658227848101267</v>
      </c>
      <c r="AR65" s="52"/>
      <c r="AS65" s="75" t="s">
        <v>67</v>
      </c>
      <c r="AT65" s="23">
        <v>0.36299999999999999</v>
      </c>
      <c r="AV65" s="19">
        <v>1.2658227848101266E-2</v>
      </c>
      <c r="AX65" s="214">
        <f t="shared" si="18"/>
        <v>0.35034177215189871</v>
      </c>
      <c r="AY65" s="52"/>
      <c r="AZ65" s="75" t="s">
        <v>67</v>
      </c>
      <c r="BA65" s="19">
        <v>0.4050632911392405</v>
      </c>
      <c r="BB65" s="79"/>
      <c r="BC65" s="52"/>
      <c r="BD65" s="75" t="s">
        <v>67</v>
      </c>
      <c r="BE65" s="23">
        <v>0.36299999999999999</v>
      </c>
      <c r="BG65" s="19">
        <v>0.4050632911392405</v>
      </c>
      <c r="BI65" s="52"/>
      <c r="BJ65" s="20" t="s">
        <v>88</v>
      </c>
      <c r="BL65" s="29">
        <f t="shared" si="28"/>
        <v>0.23907035449263378</v>
      </c>
      <c r="BM65" s="34">
        <v>7658.833333333333</v>
      </c>
      <c r="BN65" s="127">
        <v>1831</v>
      </c>
      <c r="BP65" s="67"/>
      <c r="BQ65" s="144"/>
      <c r="BR65" s="131" t="s">
        <v>76</v>
      </c>
      <c r="BS65" s="19">
        <f t="shared" si="15"/>
        <v>0.15543328748280605</v>
      </c>
      <c r="BT65" s="119">
        <v>727</v>
      </c>
      <c r="BU65" s="119">
        <v>113</v>
      </c>
      <c r="BV65" s="118">
        <f t="shared" si="19"/>
        <v>699</v>
      </c>
      <c r="BW65" s="112"/>
      <c r="BY65" s="131" t="s">
        <v>76</v>
      </c>
      <c r="BZ65" s="109">
        <v>3.8514442916093537E-2</v>
      </c>
      <c r="CA65" s="121">
        <v>28</v>
      </c>
      <c r="CB65" s="119">
        <v>727</v>
      </c>
      <c r="CC65" s="112"/>
      <c r="CD65" s="158">
        <v>11</v>
      </c>
      <c r="CE65" s="155" t="s">
        <v>67</v>
      </c>
      <c r="CF65" s="23"/>
      <c r="CG65" s="111"/>
      <c r="CH65" s="111"/>
      <c r="CI65" s="111"/>
      <c r="CK65" s="111"/>
      <c r="DG65" s="112"/>
      <c r="DH65" s="112"/>
      <c r="DI65" s="75" t="s">
        <v>67</v>
      </c>
      <c r="DJ65" s="205">
        <v>0.23641772151898732</v>
      </c>
      <c r="DK65" s="214">
        <v>0.35034177215189871</v>
      </c>
      <c r="DN65" s="219"/>
      <c r="DO65" s="222"/>
      <c r="DP65" s="110"/>
      <c r="DQ65" s="224"/>
      <c r="DR65" s="37"/>
      <c r="DS65" s="110"/>
      <c r="DT65" s="221"/>
      <c r="DU65" s="110"/>
      <c r="DV65" s="221"/>
      <c r="DW65" s="110"/>
    </row>
    <row r="66" spans="1:127">
      <c r="A66" s="22" t="s">
        <v>68</v>
      </c>
      <c r="B66" s="23">
        <v>0.47599999999999998</v>
      </c>
      <c r="D66" s="52"/>
      <c r="E66" s="22" t="s">
        <v>68</v>
      </c>
      <c r="F66" s="33">
        <v>2505</v>
      </c>
      <c r="G66" s="11"/>
      <c r="H66" s="52"/>
      <c r="I66" s="22" t="s">
        <v>68</v>
      </c>
      <c r="J66" s="47">
        <v>43.958612433372288</v>
      </c>
      <c r="L66" s="52"/>
      <c r="M66" s="22" t="s">
        <v>68</v>
      </c>
      <c r="N66" s="47">
        <v>62.98</v>
      </c>
      <c r="P66" s="52"/>
      <c r="Q66" s="22" t="s">
        <v>68</v>
      </c>
      <c r="R66" s="47">
        <v>27.69</v>
      </c>
      <c r="T66" s="52"/>
      <c r="U66" s="22" t="s">
        <v>68</v>
      </c>
      <c r="V66" s="19">
        <v>8.3333333333333329E-2</v>
      </c>
      <c r="X66" s="52"/>
      <c r="Y66" s="22" t="s">
        <v>68</v>
      </c>
      <c r="Z66" s="19">
        <v>0</v>
      </c>
      <c r="AB66" s="52"/>
      <c r="AC66" s="75" t="s">
        <v>68</v>
      </c>
      <c r="AD66" s="76">
        <v>0</v>
      </c>
      <c r="AF66" s="52"/>
      <c r="AG66" s="75" t="s">
        <v>68</v>
      </c>
      <c r="AH66" s="19">
        <v>8.3333333333333329E-2</v>
      </c>
      <c r="AI66" s="17"/>
      <c r="AJ66" s="76">
        <v>0</v>
      </c>
      <c r="AL66" s="52"/>
      <c r="AM66" s="75" t="s">
        <v>68</v>
      </c>
      <c r="AN66" s="23">
        <v>0.47599999999999998</v>
      </c>
      <c r="AP66" s="19">
        <v>8.3333333333333329E-2</v>
      </c>
      <c r="AR66" s="52"/>
      <c r="AS66" s="75" t="s">
        <v>68</v>
      </c>
      <c r="AT66" s="23">
        <v>0.47599999999999998</v>
      </c>
      <c r="AV66" s="19">
        <v>0</v>
      </c>
      <c r="AX66" s="214">
        <f t="shared" si="18"/>
        <v>0.47599999999999998</v>
      </c>
      <c r="AY66" s="52"/>
      <c r="AZ66" s="75" t="s">
        <v>68</v>
      </c>
      <c r="BA66" s="19">
        <v>0.30952380952380953</v>
      </c>
      <c r="BB66" s="79"/>
      <c r="BC66" s="52"/>
      <c r="BD66" s="75" t="s">
        <v>68</v>
      </c>
      <c r="BE66" s="23">
        <v>0.47599999999999998</v>
      </c>
      <c r="BG66" s="19">
        <v>0.30952380952380953</v>
      </c>
      <c r="BI66" s="52"/>
      <c r="BJ66" s="20" t="s">
        <v>89</v>
      </c>
      <c r="BL66" s="29">
        <f t="shared" si="28"/>
        <v>0.21718571661503344</v>
      </c>
      <c r="BM66" s="34">
        <v>8177.333333333333</v>
      </c>
      <c r="BN66" s="127">
        <v>1776</v>
      </c>
      <c r="BP66" s="67"/>
      <c r="BQ66" s="144"/>
      <c r="BR66" s="131" t="s">
        <v>77</v>
      </c>
      <c r="BS66" s="19">
        <f t="shared" si="15"/>
        <v>0.11861861861861862</v>
      </c>
      <c r="BT66" s="119">
        <v>666</v>
      </c>
      <c r="BU66" s="119">
        <v>79</v>
      </c>
      <c r="BV66" s="118">
        <f t="shared" si="19"/>
        <v>628</v>
      </c>
      <c r="BW66" s="112"/>
      <c r="BY66" s="131" t="s">
        <v>77</v>
      </c>
      <c r="BZ66" s="109">
        <v>5.7057057057057055E-2</v>
      </c>
      <c r="CA66" s="121">
        <v>38</v>
      </c>
      <c r="CB66" s="119">
        <v>666</v>
      </c>
      <c r="CC66" s="112"/>
      <c r="CD66" s="158" t="s">
        <v>153</v>
      </c>
      <c r="CE66" s="155" t="s">
        <v>68</v>
      </c>
      <c r="CF66" s="23"/>
      <c r="CG66" s="164" t="s">
        <v>68</v>
      </c>
      <c r="CH66" s="180" t="s">
        <v>152</v>
      </c>
      <c r="CI66" s="181"/>
      <c r="CJ66" s="165"/>
      <c r="CK66" s="111"/>
      <c r="DG66" s="112"/>
      <c r="DH66" s="112"/>
      <c r="DI66" s="75" t="s">
        <v>68</v>
      </c>
      <c r="DJ66" s="205">
        <v>0.39266666666666666</v>
      </c>
      <c r="DK66" s="214">
        <v>0.47599999999999998</v>
      </c>
      <c r="DN66" s="219"/>
      <c r="DO66" s="222"/>
      <c r="DP66" s="110"/>
      <c r="DQ66" s="224"/>
      <c r="DR66" s="37"/>
      <c r="DS66" s="110"/>
      <c r="DT66" s="221"/>
      <c r="DU66" s="110"/>
      <c r="DV66" s="221"/>
      <c r="DW66" s="110"/>
    </row>
    <row r="67" spans="1:127">
      <c r="A67" s="22" t="s">
        <v>69</v>
      </c>
      <c r="B67" s="23">
        <v>0.54500000000000004</v>
      </c>
      <c r="D67" s="52"/>
      <c r="E67" s="22" t="s">
        <v>69</v>
      </c>
      <c r="F67" s="33">
        <v>2972</v>
      </c>
      <c r="G67" s="11"/>
      <c r="H67" s="52"/>
      <c r="I67" s="22" t="s">
        <v>69</v>
      </c>
      <c r="J67" s="47">
        <v>39.969721728264531</v>
      </c>
      <c r="L67" s="52"/>
      <c r="M67" s="22" t="s">
        <v>69</v>
      </c>
      <c r="N67" s="47">
        <v>61.74</v>
      </c>
      <c r="P67" s="52"/>
      <c r="Q67" s="22" t="s">
        <v>69</v>
      </c>
      <c r="R67" s="47">
        <v>24.68</v>
      </c>
      <c r="T67" s="52"/>
      <c r="U67" s="22" t="s">
        <v>69</v>
      </c>
      <c r="V67" s="19">
        <v>7.3170731707317069E-2</v>
      </c>
      <c r="X67" s="52"/>
      <c r="Y67" s="22" t="s">
        <v>69</v>
      </c>
      <c r="Z67" s="19">
        <v>0</v>
      </c>
      <c r="AB67" s="52"/>
      <c r="AC67" s="75" t="s">
        <v>69</v>
      </c>
      <c r="AD67" s="76">
        <v>3.6585365853658534E-2</v>
      </c>
      <c r="AF67" s="52"/>
      <c r="AG67" s="75" t="s">
        <v>69</v>
      </c>
      <c r="AH67" s="19">
        <v>7.3170731707317069E-2</v>
      </c>
      <c r="AI67" s="17"/>
      <c r="AJ67" s="76">
        <v>3.6585365853658534E-2</v>
      </c>
      <c r="AL67" s="52"/>
      <c r="AM67" s="75" t="s">
        <v>69</v>
      </c>
      <c r="AN67" s="23">
        <v>0.54500000000000004</v>
      </c>
      <c r="AP67" s="19">
        <v>7.3170731707317069E-2</v>
      </c>
      <c r="AR67" s="52"/>
      <c r="AS67" s="75" t="s">
        <v>69</v>
      </c>
      <c r="AT67" s="23">
        <v>0.54500000000000004</v>
      </c>
      <c r="AV67" s="19">
        <v>0</v>
      </c>
      <c r="AX67" s="214">
        <f t="shared" si="18"/>
        <v>0.54500000000000004</v>
      </c>
      <c r="AY67" s="52"/>
      <c r="AZ67" s="75" t="s">
        <v>69</v>
      </c>
      <c r="BA67" s="19">
        <v>0.36585365853658536</v>
      </c>
      <c r="BB67" s="79"/>
      <c r="BC67" s="52"/>
      <c r="BD67" s="75" t="s">
        <v>69</v>
      </c>
      <c r="BE67" s="23">
        <v>0.54500000000000004</v>
      </c>
      <c r="BG67" s="19">
        <v>0.36585365853658536</v>
      </c>
      <c r="BI67" s="52"/>
      <c r="BJ67" s="20" t="s">
        <v>90</v>
      </c>
      <c r="BL67" s="29">
        <f t="shared" si="28"/>
        <v>0.20877582380058052</v>
      </c>
      <c r="BM67" s="34">
        <v>9761.6666666666661</v>
      </c>
      <c r="BN67" s="127">
        <v>2038</v>
      </c>
      <c r="BP67" s="67"/>
      <c r="BQ67" s="144"/>
      <c r="BR67" s="131" t="s">
        <v>78</v>
      </c>
      <c r="BS67" s="19">
        <f t="shared" si="15"/>
        <v>0.145985401459854</v>
      </c>
      <c r="BT67" s="119">
        <v>685</v>
      </c>
      <c r="BU67" s="119">
        <v>100</v>
      </c>
      <c r="BV67" s="118">
        <f t="shared" si="19"/>
        <v>663</v>
      </c>
      <c r="BW67" s="112"/>
      <c r="BY67" s="131" t="s">
        <v>78</v>
      </c>
      <c r="BZ67" s="109">
        <v>3.2116788321167884E-2</v>
      </c>
      <c r="CA67" s="121">
        <v>22</v>
      </c>
      <c r="CB67" s="119">
        <v>685</v>
      </c>
      <c r="CC67" s="112"/>
      <c r="CD67" s="156"/>
      <c r="CE67" s="155" t="s">
        <v>69</v>
      </c>
      <c r="CF67" s="23"/>
      <c r="CG67" s="164" t="s">
        <v>69</v>
      </c>
      <c r="CH67" s="181"/>
      <c r="CI67" s="181"/>
      <c r="CJ67" s="165"/>
      <c r="CK67" s="111"/>
      <c r="DG67" s="112"/>
      <c r="DH67" s="112"/>
      <c r="DI67" s="75" t="s">
        <v>69</v>
      </c>
      <c r="DJ67" s="205">
        <v>0.47182926829268296</v>
      </c>
      <c r="DK67" s="214">
        <v>0.54500000000000004</v>
      </c>
      <c r="DN67" s="219"/>
      <c r="DO67" s="222"/>
      <c r="DP67" s="110"/>
      <c r="DQ67" s="224"/>
      <c r="DR67" s="37"/>
      <c r="DS67" s="110"/>
      <c r="DT67" s="221"/>
      <c r="DU67" s="110"/>
      <c r="DV67" s="221"/>
      <c r="DW67" s="110"/>
    </row>
    <row r="68" spans="1:127">
      <c r="A68" s="22" t="s">
        <v>70</v>
      </c>
      <c r="B68" s="23">
        <v>0.61899999999999999</v>
      </c>
      <c r="D68" s="52"/>
      <c r="E68" s="22" t="s">
        <v>70</v>
      </c>
      <c r="F68" s="33">
        <v>3426</v>
      </c>
      <c r="G68" s="11"/>
      <c r="H68" s="52"/>
      <c r="I68" s="22" t="s">
        <v>70</v>
      </c>
      <c r="J68" s="47">
        <v>40.239741402532097</v>
      </c>
      <c r="L68" s="52"/>
      <c r="M68" s="22" t="s">
        <v>70</v>
      </c>
      <c r="N68" s="47">
        <v>67.7</v>
      </c>
      <c r="P68" s="52"/>
      <c r="Q68" s="22" t="s">
        <v>70</v>
      </c>
      <c r="R68" s="47">
        <v>25.47</v>
      </c>
      <c r="T68" s="52"/>
      <c r="U68" s="22" t="s">
        <v>70</v>
      </c>
      <c r="V68" s="19">
        <v>7.3170731707317069E-2</v>
      </c>
      <c r="X68" s="52"/>
      <c r="Y68" s="22" t="s">
        <v>70</v>
      </c>
      <c r="Z68" s="19">
        <v>1.2195121951219513E-2</v>
      </c>
      <c r="AB68" s="52"/>
      <c r="AC68" s="75" t="s">
        <v>70</v>
      </c>
      <c r="AD68" s="76">
        <v>1.2195121951219513E-2</v>
      </c>
      <c r="AF68" s="52"/>
      <c r="AG68" s="75" t="s">
        <v>70</v>
      </c>
      <c r="AH68" s="19">
        <v>7.3170731707317069E-2</v>
      </c>
      <c r="AI68" s="17"/>
      <c r="AJ68" s="76">
        <v>1.2195121951219513E-2</v>
      </c>
      <c r="AL68" s="52"/>
      <c r="AM68" s="75" t="s">
        <v>70</v>
      </c>
      <c r="AN68" s="23">
        <v>0.61899999999999999</v>
      </c>
      <c r="AP68" s="19">
        <v>7.3170731707317069E-2</v>
      </c>
      <c r="AR68" s="52"/>
      <c r="AS68" s="75" t="s">
        <v>70</v>
      </c>
      <c r="AT68" s="23">
        <v>0.61899999999999999</v>
      </c>
      <c r="AV68" s="19">
        <v>1.2195121951219513E-2</v>
      </c>
      <c r="AX68" s="214">
        <f t="shared" si="18"/>
        <v>0.60680487804878047</v>
      </c>
      <c r="AY68" s="52"/>
      <c r="AZ68" s="75" t="s">
        <v>70</v>
      </c>
      <c r="BA68" s="19">
        <v>0.3048780487804878</v>
      </c>
      <c r="BB68" s="79"/>
      <c r="BC68" s="52"/>
      <c r="BD68" s="75" t="s">
        <v>70</v>
      </c>
      <c r="BE68" s="23">
        <v>0.61899999999999999</v>
      </c>
      <c r="BG68" s="19">
        <v>0.3048780487804878</v>
      </c>
      <c r="BI68" s="52"/>
      <c r="BJ68" s="20" t="s">
        <v>91</v>
      </c>
      <c r="BL68" s="29">
        <f t="shared" si="28"/>
        <v>0.21865254486613711</v>
      </c>
      <c r="BM68" s="34">
        <v>8497.5</v>
      </c>
      <c r="BN68" s="127">
        <v>1858</v>
      </c>
      <c r="BP68" s="67"/>
      <c r="BQ68" s="144"/>
      <c r="BR68" s="147" t="s">
        <v>79</v>
      </c>
      <c r="BS68" s="25">
        <f t="shared" si="15"/>
        <v>0.13015873015873017</v>
      </c>
      <c r="BT68" s="14">
        <v>630</v>
      </c>
      <c r="BU68" s="14">
        <v>82</v>
      </c>
      <c r="BV68" s="118">
        <f t="shared" si="19"/>
        <v>613</v>
      </c>
      <c r="BW68" s="112"/>
      <c r="BY68" s="147" t="s">
        <v>79</v>
      </c>
      <c r="BZ68" s="143">
        <v>2.6984126984126985E-2</v>
      </c>
      <c r="CA68" s="148">
        <v>17</v>
      </c>
      <c r="CB68" s="14">
        <v>630</v>
      </c>
      <c r="CC68" s="112"/>
      <c r="CD68" s="156"/>
      <c r="CE68" s="155" t="s">
        <v>70</v>
      </c>
      <c r="CF68" s="23"/>
      <c r="CG68" s="164" t="s">
        <v>70</v>
      </c>
      <c r="CH68" s="181">
        <v>6</v>
      </c>
      <c r="CI68" s="181"/>
      <c r="CJ68" s="165"/>
      <c r="CK68" s="111"/>
      <c r="DG68" s="112"/>
      <c r="DH68" s="112"/>
      <c r="DI68" s="75" t="s">
        <v>70</v>
      </c>
      <c r="DJ68" s="205">
        <v>0.54582926829268297</v>
      </c>
      <c r="DK68" s="214">
        <v>0.60680487804878047</v>
      </c>
      <c r="DN68" s="219"/>
      <c r="DO68" s="222"/>
      <c r="DP68" s="110"/>
      <c r="DQ68" s="224"/>
      <c r="DR68" s="37"/>
      <c r="DS68" s="110"/>
      <c r="DT68" s="221"/>
      <c r="DU68" s="110"/>
      <c r="DV68" s="221"/>
      <c r="DW68" s="110"/>
    </row>
    <row r="69" spans="1:127">
      <c r="A69" s="22" t="s">
        <v>71</v>
      </c>
      <c r="B69" s="23">
        <v>0.56999999999999995</v>
      </c>
      <c r="D69" s="52"/>
      <c r="E69" s="22" t="s">
        <v>71</v>
      </c>
      <c r="F69" s="33">
        <v>3092</v>
      </c>
      <c r="G69" s="12"/>
      <c r="H69" s="52"/>
      <c r="I69" s="22" t="s">
        <v>71</v>
      </c>
      <c r="J69" s="47">
        <v>38.307715266378153</v>
      </c>
      <c r="L69" s="52"/>
      <c r="M69" s="22" t="s">
        <v>71</v>
      </c>
      <c r="N69" s="47">
        <v>62.92</v>
      </c>
      <c r="P69" s="52"/>
      <c r="Q69" s="22" t="s">
        <v>71</v>
      </c>
      <c r="R69" s="47">
        <v>24.1</v>
      </c>
      <c r="T69" s="52"/>
      <c r="U69" s="22" t="s">
        <v>71</v>
      </c>
      <c r="V69" s="19">
        <v>0.15584415584415584</v>
      </c>
      <c r="X69" s="52"/>
      <c r="Y69" s="22" t="s">
        <v>71</v>
      </c>
      <c r="Z69" s="19">
        <v>0</v>
      </c>
      <c r="AB69" s="52"/>
      <c r="AC69" s="75" t="s">
        <v>71</v>
      </c>
      <c r="AD69" s="76">
        <v>2.5974025974025976E-2</v>
      </c>
      <c r="AF69" s="52"/>
      <c r="AG69" s="75" t="s">
        <v>71</v>
      </c>
      <c r="AH69" s="19">
        <v>0.15584415584415584</v>
      </c>
      <c r="AI69" s="17"/>
      <c r="AJ69" s="76">
        <v>2.5974025974025976E-2</v>
      </c>
      <c r="AL69" s="52"/>
      <c r="AM69" s="75" t="s">
        <v>71</v>
      </c>
      <c r="AN69" s="23">
        <v>0.56999999999999995</v>
      </c>
      <c r="AP69" s="19">
        <v>0.15584415584415584</v>
      </c>
      <c r="AR69" s="52"/>
      <c r="AS69" s="75" t="s">
        <v>71</v>
      </c>
      <c r="AT69" s="23">
        <v>0.56999999999999995</v>
      </c>
      <c r="AV69" s="19">
        <v>0</v>
      </c>
      <c r="AX69" s="214">
        <f t="shared" si="18"/>
        <v>0.56999999999999995</v>
      </c>
      <c r="AY69" s="52"/>
      <c r="AZ69" s="75" t="s">
        <v>71</v>
      </c>
      <c r="BA69" s="19">
        <v>0.2857142857142857</v>
      </c>
      <c r="BB69" s="79"/>
      <c r="BC69" s="52"/>
      <c r="BD69" s="75" t="s">
        <v>71</v>
      </c>
      <c r="BE69" s="23">
        <v>0.56999999999999995</v>
      </c>
      <c r="BG69" s="19">
        <v>0.2857142857142857</v>
      </c>
      <c r="BI69" s="52"/>
      <c r="BJ69" s="20" t="s">
        <v>92</v>
      </c>
      <c r="BL69" s="29">
        <f t="shared" si="28"/>
        <v>0.21516679596586499</v>
      </c>
      <c r="BM69" s="34">
        <v>8593.3333333333339</v>
      </c>
      <c r="BN69" s="127">
        <v>1849</v>
      </c>
      <c r="BP69" s="67"/>
      <c r="BQ69" s="144"/>
      <c r="BR69" s="131" t="s">
        <v>80</v>
      </c>
      <c r="BS69" s="19">
        <f t="shared" si="15"/>
        <v>0.12248062015503876</v>
      </c>
      <c r="BT69" s="119">
        <v>645</v>
      </c>
      <c r="BU69" s="119">
        <v>79</v>
      </c>
      <c r="BV69" s="118">
        <f t="shared" si="19"/>
        <v>623</v>
      </c>
      <c r="BW69" s="112"/>
      <c r="BY69" s="131" t="s">
        <v>80</v>
      </c>
      <c r="BZ69" s="109">
        <v>3.4108527131782945E-2</v>
      </c>
      <c r="CA69" s="121">
        <v>22</v>
      </c>
      <c r="CB69" s="119">
        <v>645</v>
      </c>
      <c r="CC69" s="112"/>
      <c r="CD69" s="157"/>
      <c r="CE69" s="179" t="s">
        <v>71</v>
      </c>
      <c r="CF69" s="23"/>
      <c r="CG69" s="182" t="s">
        <v>71</v>
      </c>
      <c r="CH69" s="181" t="s">
        <v>153</v>
      </c>
      <c r="CI69" s="181"/>
      <c r="CJ69" s="165"/>
      <c r="CK69" s="111"/>
      <c r="DG69" s="112"/>
      <c r="DH69" s="112"/>
      <c r="DI69" s="75" t="s">
        <v>71</v>
      </c>
      <c r="DJ69" s="205">
        <v>0.41415584415584411</v>
      </c>
      <c r="DK69" s="214">
        <v>0.56999999999999995</v>
      </c>
      <c r="DN69" s="219"/>
      <c r="DO69" s="222"/>
      <c r="DP69" s="110"/>
      <c r="DQ69" s="224"/>
      <c r="DR69" s="37"/>
      <c r="DS69" s="110"/>
      <c r="DT69" s="221"/>
      <c r="DU69" s="110"/>
      <c r="DV69" s="221"/>
      <c r="DW69" s="110"/>
    </row>
    <row r="70" spans="1:127">
      <c r="A70" s="22" t="s">
        <v>72</v>
      </c>
      <c r="B70" s="23">
        <v>0.66600000000000004</v>
      </c>
      <c r="D70" s="52"/>
      <c r="E70" s="22" t="s">
        <v>72</v>
      </c>
      <c r="F70" s="33">
        <v>1948</v>
      </c>
      <c r="G70" s="12"/>
      <c r="H70" s="52"/>
      <c r="I70" s="22" t="s">
        <v>72</v>
      </c>
      <c r="J70" s="47">
        <v>44.902619896846375</v>
      </c>
      <c r="L70" s="52"/>
      <c r="M70" s="22" t="s">
        <v>72</v>
      </c>
      <c r="N70" s="47">
        <v>59.3</v>
      </c>
      <c r="P70" s="52"/>
      <c r="Q70" s="22" t="s">
        <v>72</v>
      </c>
      <c r="R70" s="47">
        <v>26.63</v>
      </c>
      <c r="T70" s="52"/>
      <c r="U70" s="22" t="s">
        <v>72</v>
      </c>
      <c r="V70" s="19">
        <v>0.17948717948717949</v>
      </c>
      <c r="X70" s="52"/>
      <c r="Y70" s="22" t="s">
        <v>72</v>
      </c>
      <c r="Z70" s="19">
        <v>2.564102564102564E-2</v>
      </c>
      <c r="AB70" s="52"/>
      <c r="AC70" s="75" t="s">
        <v>72</v>
      </c>
      <c r="AD70" s="76">
        <v>2.564102564102564E-2</v>
      </c>
      <c r="AF70" s="52"/>
      <c r="AG70" s="75" t="s">
        <v>72</v>
      </c>
      <c r="AH70" s="19">
        <v>0.17948717948717949</v>
      </c>
      <c r="AI70" s="17"/>
      <c r="AJ70" s="76">
        <v>2.564102564102564E-2</v>
      </c>
      <c r="AL70" s="52"/>
      <c r="AM70" s="75" t="s">
        <v>72</v>
      </c>
      <c r="AN70" s="23">
        <v>0.66600000000000004</v>
      </c>
      <c r="AP70" s="19">
        <v>0.17948717948717949</v>
      </c>
      <c r="AR70" s="52"/>
      <c r="AS70" s="75" t="s">
        <v>72</v>
      </c>
      <c r="AT70" s="23">
        <v>0.66600000000000004</v>
      </c>
      <c r="AV70" s="19">
        <v>2.564102564102564E-2</v>
      </c>
      <c r="AX70" s="214">
        <f t="shared" si="18"/>
        <v>0.64035897435897438</v>
      </c>
      <c r="AY70" s="52"/>
      <c r="AZ70" s="75" t="s">
        <v>72</v>
      </c>
      <c r="BA70" s="19">
        <v>0.35897435897435898</v>
      </c>
      <c r="BB70" s="79"/>
      <c r="BC70" s="52"/>
      <c r="BD70" s="75" t="s">
        <v>72</v>
      </c>
      <c r="BE70" s="23">
        <v>0.66600000000000004</v>
      </c>
      <c r="BG70" s="19">
        <v>0.35897435897435898</v>
      </c>
      <c r="BI70" s="52"/>
      <c r="BJ70" s="20" t="s">
        <v>93</v>
      </c>
      <c r="BL70" s="29">
        <f t="shared" si="28"/>
        <v>0.20026136403772121</v>
      </c>
      <c r="BM70" s="34">
        <v>9437.6666666666661</v>
      </c>
      <c r="BN70" s="127">
        <v>1890</v>
      </c>
      <c r="BP70" s="67"/>
      <c r="BQ70" s="144"/>
      <c r="BR70" s="131" t="s">
        <v>81</v>
      </c>
      <c r="BS70" s="19">
        <f t="shared" si="15"/>
        <v>0.1700356718192628</v>
      </c>
      <c r="BT70" s="119">
        <v>841</v>
      </c>
      <c r="BU70" s="119">
        <v>143</v>
      </c>
      <c r="BV70" s="118">
        <f t="shared" si="19"/>
        <v>809</v>
      </c>
      <c r="BW70" s="112"/>
      <c r="BY70" s="131" t="s">
        <v>81</v>
      </c>
      <c r="BZ70" s="109">
        <v>3.8049940546967892E-2</v>
      </c>
      <c r="CA70" s="121">
        <v>32</v>
      </c>
      <c r="CB70" s="119">
        <v>841</v>
      </c>
      <c r="CC70" s="112"/>
      <c r="CD70" s="157"/>
      <c r="CE70" s="155" t="s">
        <v>72</v>
      </c>
      <c r="CF70" s="23"/>
      <c r="CG70" s="164" t="s">
        <v>72</v>
      </c>
      <c r="CH70" s="181"/>
      <c r="CI70" s="181"/>
      <c r="CJ70" s="165"/>
      <c r="CK70" s="111"/>
      <c r="DG70" s="112"/>
      <c r="DH70" s="112"/>
      <c r="DI70" s="75" t="s">
        <v>72</v>
      </c>
      <c r="DJ70" s="205">
        <v>0.48651282051282052</v>
      </c>
      <c r="DK70" s="214">
        <v>0.64035897435897438</v>
      </c>
      <c r="DN70" s="219"/>
      <c r="DO70" s="222"/>
      <c r="DP70" s="110"/>
      <c r="DQ70" s="224"/>
      <c r="DR70" s="37"/>
      <c r="DS70" s="110"/>
      <c r="DT70" s="221"/>
      <c r="DU70" s="110"/>
      <c r="DV70" s="221"/>
      <c r="DW70" s="110"/>
    </row>
    <row r="71" spans="1:127">
      <c r="A71" s="22" t="s">
        <v>73</v>
      </c>
      <c r="B71" s="23">
        <v>0.71399999999999997</v>
      </c>
      <c r="D71" s="52"/>
      <c r="E71" s="22" t="s">
        <v>73</v>
      </c>
      <c r="F71" s="33">
        <v>2862</v>
      </c>
      <c r="G71" s="12"/>
      <c r="H71" s="52"/>
      <c r="I71" s="22" t="s">
        <v>73</v>
      </c>
      <c r="J71" s="47">
        <v>45.161637062316935</v>
      </c>
      <c r="L71" s="52"/>
      <c r="M71" s="22" t="s">
        <v>73</v>
      </c>
      <c r="N71" s="47">
        <v>56.9</v>
      </c>
      <c r="P71" s="52"/>
      <c r="Q71" s="22" t="s">
        <v>73</v>
      </c>
      <c r="R71" s="47">
        <v>25.7</v>
      </c>
      <c r="T71" s="52"/>
      <c r="U71" s="22" t="s">
        <v>73</v>
      </c>
      <c r="V71" s="19">
        <v>7.792207792207792E-2</v>
      </c>
      <c r="X71" s="52"/>
      <c r="Y71" s="22" t="s">
        <v>73</v>
      </c>
      <c r="Z71" s="19">
        <v>0</v>
      </c>
      <c r="AB71" s="52"/>
      <c r="AC71" s="75" t="s">
        <v>73</v>
      </c>
      <c r="AD71" s="76">
        <v>2.5974025974025976E-2</v>
      </c>
      <c r="AF71" s="52"/>
      <c r="AG71" s="75" t="s">
        <v>73</v>
      </c>
      <c r="AH71" s="19">
        <v>7.792207792207792E-2</v>
      </c>
      <c r="AI71" s="17"/>
      <c r="AJ71" s="76">
        <v>2.5974025974025976E-2</v>
      </c>
      <c r="AL71" s="52"/>
      <c r="AM71" s="75" t="s">
        <v>73</v>
      </c>
      <c r="AN71" s="23">
        <v>0.71399999999999997</v>
      </c>
      <c r="AP71" s="19">
        <v>7.792207792207792E-2</v>
      </c>
      <c r="AR71" s="52"/>
      <c r="AS71" s="75" t="s">
        <v>73</v>
      </c>
      <c r="AT71" s="23">
        <v>0.71399999999999997</v>
      </c>
      <c r="AV71" s="19">
        <v>0</v>
      </c>
      <c r="AX71" s="214">
        <f t="shared" si="18"/>
        <v>0.71399999999999997</v>
      </c>
      <c r="AY71" s="52"/>
      <c r="AZ71" s="75" t="s">
        <v>73</v>
      </c>
      <c r="BA71" s="19">
        <v>0.20779220779220781</v>
      </c>
      <c r="BB71" s="79"/>
      <c r="BC71" s="52"/>
      <c r="BD71" s="75" t="s">
        <v>73</v>
      </c>
      <c r="BE71" s="23">
        <v>0.71399999999999997</v>
      </c>
      <c r="BG71" s="19">
        <v>0.20779220779220781</v>
      </c>
      <c r="BI71" s="52"/>
      <c r="BJ71" s="20" t="s">
        <v>94</v>
      </c>
      <c r="BL71" s="29">
        <f t="shared" si="28"/>
        <v>0.20647138350608379</v>
      </c>
      <c r="BM71" s="34">
        <v>9245.8333333333339</v>
      </c>
      <c r="BN71" s="127">
        <v>1909</v>
      </c>
      <c r="BP71" s="67"/>
      <c r="BQ71" s="144"/>
      <c r="BR71" s="131" t="s">
        <v>82</v>
      </c>
      <c r="BS71" s="19">
        <f t="shared" si="15"/>
        <v>0.15394402035623408</v>
      </c>
      <c r="BT71" s="119">
        <v>786</v>
      </c>
      <c r="BU71" s="119">
        <v>121</v>
      </c>
      <c r="BV71" s="118">
        <f t="shared" si="19"/>
        <v>755</v>
      </c>
      <c r="BW71" s="112"/>
      <c r="BY71" s="131" t="s">
        <v>82</v>
      </c>
      <c r="BZ71" s="109">
        <v>3.9440203562340966E-2</v>
      </c>
      <c r="CA71" s="121">
        <v>31</v>
      </c>
      <c r="CB71" s="119">
        <v>786</v>
      </c>
      <c r="CC71" s="112"/>
      <c r="CD71" s="157"/>
      <c r="CE71" s="155" t="s">
        <v>73</v>
      </c>
      <c r="CF71" s="23"/>
      <c r="CG71" s="164" t="s">
        <v>73</v>
      </c>
      <c r="CH71" s="181"/>
      <c r="CI71" s="181"/>
      <c r="CJ71" s="165"/>
      <c r="CK71" s="111"/>
      <c r="DG71" s="112"/>
      <c r="DH71" s="112"/>
      <c r="DI71" s="75" t="s">
        <v>73</v>
      </c>
      <c r="DJ71" s="205">
        <v>0.63607792207792202</v>
      </c>
      <c r="DK71" s="214">
        <v>0.71399999999999997</v>
      </c>
      <c r="DN71" s="219"/>
      <c r="DO71" s="222"/>
      <c r="DP71" s="110"/>
      <c r="DQ71" s="224"/>
      <c r="DR71" s="37"/>
      <c r="DS71" s="110"/>
      <c r="DT71" s="221"/>
      <c r="DU71" s="110"/>
      <c r="DV71" s="221"/>
      <c r="DW71" s="110"/>
    </row>
    <row r="72" spans="1:127">
      <c r="A72" s="22" t="s">
        <v>74</v>
      </c>
      <c r="B72" s="23">
        <v>0.625</v>
      </c>
      <c r="D72" s="52"/>
      <c r="E72" s="22" t="s">
        <v>74</v>
      </c>
      <c r="F72" s="33">
        <v>2027</v>
      </c>
      <c r="G72" s="12"/>
      <c r="H72" s="52"/>
      <c r="I72" s="22" t="s">
        <v>74</v>
      </c>
      <c r="J72" s="47">
        <v>45.729917580482308</v>
      </c>
      <c r="L72" s="52"/>
      <c r="M72" s="22" t="s">
        <v>74</v>
      </c>
      <c r="N72" s="47">
        <v>59.5</v>
      </c>
      <c r="P72" s="52"/>
      <c r="Q72" s="22" t="s">
        <v>74</v>
      </c>
      <c r="R72" s="47">
        <v>27.24</v>
      </c>
      <c r="T72" s="52"/>
      <c r="U72" s="22" t="s">
        <v>74</v>
      </c>
      <c r="V72" s="19">
        <v>0.17808219178082191</v>
      </c>
      <c r="X72" s="52"/>
      <c r="Y72" s="22" t="s">
        <v>74</v>
      </c>
      <c r="Z72" s="19">
        <v>2.7397260273972601E-2</v>
      </c>
      <c r="AB72" s="52"/>
      <c r="AC72" s="75" t="s">
        <v>74</v>
      </c>
      <c r="AD72" s="76">
        <v>4.1095890410958902E-2</v>
      </c>
      <c r="AF72" s="52"/>
      <c r="AG72" s="75" t="s">
        <v>74</v>
      </c>
      <c r="AH72" s="19">
        <v>0.17808219178082191</v>
      </c>
      <c r="AI72" s="17"/>
      <c r="AJ72" s="76">
        <v>4.1095890410958902E-2</v>
      </c>
      <c r="AL72" s="52"/>
      <c r="AM72" s="75" t="s">
        <v>74</v>
      </c>
      <c r="AN72" s="23">
        <v>0.625</v>
      </c>
      <c r="AP72" s="19">
        <v>0.17808219178082191</v>
      </c>
      <c r="AR72" s="52"/>
      <c r="AS72" s="75" t="s">
        <v>74</v>
      </c>
      <c r="AT72" s="23">
        <v>0.625</v>
      </c>
      <c r="AV72" s="19">
        <v>2.7397260273972601E-2</v>
      </c>
      <c r="AX72" s="214">
        <f t="shared" si="18"/>
        <v>0.5976027397260274</v>
      </c>
      <c r="AY72" s="52"/>
      <c r="AZ72" s="75" t="s">
        <v>74</v>
      </c>
      <c r="BA72" s="19">
        <v>0.23287671232876711</v>
      </c>
      <c r="BB72" s="79"/>
      <c r="BC72" s="52"/>
      <c r="BD72" s="75" t="s">
        <v>74</v>
      </c>
      <c r="BE72" s="23">
        <v>0.625</v>
      </c>
      <c r="BG72" s="19">
        <v>0.23287671232876711</v>
      </c>
      <c r="BI72" s="52"/>
      <c r="BJ72" s="20" t="s">
        <v>95</v>
      </c>
      <c r="BL72" s="29">
        <f t="shared" si="28"/>
        <v>0.21295900939368062</v>
      </c>
      <c r="BM72" s="34">
        <v>9368</v>
      </c>
      <c r="BN72" s="127">
        <v>1995</v>
      </c>
      <c r="BP72" s="67"/>
      <c r="BQ72" s="144"/>
      <c r="BR72" s="9" t="s">
        <v>83</v>
      </c>
      <c r="BS72" s="29">
        <f t="shared" si="15"/>
        <v>0.16586538461538461</v>
      </c>
      <c r="BT72" s="119">
        <v>832</v>
      </c>
      <c r="BU72" s="119">
        <v>138</v>
      </c>
      <c r="BV72" s="118">
        <v>0</v>
      </c>
      <c r="BW72" s="112"/>
      <c r="BY72" s="9" t="s">
        <v>83</v>
      </c>
      <c r="BZ72" s="109">
        <v>2.283653846153846E-2</v>
      </c>
      <c r="CA72" s="121">
        <v>19</v>
      </c>
      <c r="CB72" s="119">
        <v>832</v>
      </c>
      <c r="CC72" s="112"/>
      <c r="CD72" s="111"/>
      <c r="CE72" s="22" t="s">
        <v>74</v>
      </c>
      <c r="CF72" s="23"/>
      <c r="CG72" s="160"/>
      <c r="CH72" s="160"/>
      <c r="CI72" s="160"/>
      <c r="CK72" s="111"/>
      <c r="DG72" s="112"/>
      <c r="DH72" s="112"/>
      <c r="DI72" s="75" t="s">
        <v>74</v>
      </c>
      <c r="DJ72" s="205">
        <v>0.44691780821917809</v>
      </c>
      <c r="DK72" s="214">
        <v>0.5976027397260274</v>
      </c>
      <c r="DN72" s="219"/>
      <c r="DO72" s="222"/>
      <c r="DP72" s="110"/>
      <c r="DQ72" s="224"/>
      <c r="DR72" s="37"/>
      <c r="DS72" s="110"/>
      <c r="DT72" s="221"/>
      <c r="DU72" s="110"/>
      <c r="DV72" s="221"/>
      <c r="DW72" s="110"/>
    </row>
    <row r="73" spans="1:127">
      <c r="A73" s="22" t="s">
        <v>75</v>
      </c>
      <c r="B73" s="23">
        <v>0.54200000000000004</v>
      </c>
      <c r="D73" s="52"/>
      <c r="E73" s="22" t="s">
        <v>75</v>
      </c>
      <c r="F73" s="33">
        <v>1850</v>
      </c>
      <c r="G73" s="12"/>
      <c r="H73" s="52"/>
      <c r="I73" s="22" t="s">
        <v>75</v>
      </c>
      <c r="J73" s="47">
        <v>46.307826892399525</v>
      </c>
      <c r="L73" s="52"/>
      <c r="M73" s="22" t="s">
        <v>75</v>
      </c>
      <c r="N73" s="47">
        <v>56.32</v>
      </c>
      <c r="P73" s="52"/>
      <c r="Q73" s="22" t="s">
        <v>75</v>
      </c>
      <c r="R73" s="47">
        <v>26.1</v>
      </c>
      <c r="T73" s="52"/>
      <c r="U73" s="22" t="s">
        <v>75</v>
      </c>
      <c r="V73" s="19">
        <v>0.16666666666666666</v>
      </c>
      <c r="X73" s="52"/>
      <c r="Y73" s="22" t="s">
        <v>75</v>
      </c>
      <c r="Z73" s="19">
        <v>1.1904761904761904E-2</v>
      </c>
      <c r="AB73" s="52"/>
      <c r="AC73" s="75" t="s">
        <v>75</v>
      </c>
      <c r="AD73" s="76">
        <v>3.5714285714285712E-2</v>
      </c>
      <c r="AF73" s="52"/>
      <c r="AG73" s="75" t="s">
        <v>75</v>
      </c>
      <c r="AH73" s="19">
        <v>0.16666666666666666</v>
      </c>
      <c r="AI73" s="17"/>
      <c r="AJ73" s="76">
        <v>3.5714285714285712E-2</v>
      </c>
      <c r="AL73" s="52"/>
      <c r="AM73" s="75" t="s">
        <v>75</v>
      </c>
      <c r="AN73" s="23">
        <v>0.54200000000000004</v>
      </c>
      <c r="AP73" s="19">
        <v>0.16666666666666666</v>
      </c>
      <c r="AR73" s="52"/>
      <c r="AS73" s="75" t="s">
        <v>75</v>
      </c>
      <c r="AT73" s="23">
        <v>0.54200000000000004</v>
      </c>
      <c r="AV73" s="19">
        <v>1.1904761904761904E-2</v>
      </c>
      <c r="AX73" s="214">
        <f t="shared" si="18"/>
        <v>0.53009523809523817</v>
      </c>
      <c r="AY73" s="52"/>
      <c r="AZ73" s="75" t="s">
        <v>75</v>
      </c>
      <c r="BA73" s="19">
        <v>0.20238095238095238</v>
      </c>
      <c r="BB73" s="79"/>
      <c r="BC73" s="52"/>
      <c r="BD73" s="75" t="s">
        <v>75</v>
      </c>
      <c r="BE73" s="23">
        <v>0.54200000000000004</v>
      </c>
      <c r="BG73" s="19">
        <v>0.20238095238095238</v>
      </c>
      <c r="BI73" s="52"/>
      <c r="BJ73" s="20" t="s">
        <v>96</v>
      </c>
      <c r="BL73" s="29">
        <f t="shared" si="28"/>
        <v>0.19573582943317733</v>
      </c>
      <c r="BM73" s="34">
        <v>9615</v>
      </c>
      <c r="BN73" s="127">
        <v>1882</v>
      </c>
      <c r="BP73" s="67"/>
      <c r="BQ73" s="144"/>
      <c r="BR73" s="8" t="s">
        <v>84</v>
      </c>
      <c r="BS73" s="29">
        <f>(BU73/BT73)*1</f>
        <v>0.22176308539944903</v>
      </c>
      <c r="BT73" s="118">
        <v>726</v>
      </c>
      <c r="BU73" s="118">
        <v>161</v>
      </c>
      <c r="BV73" s="118">
        <v>701</v>
      </c>
      <c r="BW73" s="112"/>
      <c r="BY73" s="146" t="s">
        <v>84</v>
      </c>
      <c r="BZ73" s="109">
        <v>3.4435261707988982E-2</v>
      </c>
      <c r="CA73" s="121">
        <v>25</v>
      </c>
      <c r="CB73" s="118">
        <v>726</v>
      </c>
      <c r="CC73" s="112"/>
      <c r="CD73" s="111"/>
      <c r="CE73" s="22" t="s">
        <v>75</v>
      </c>
      <c r="CF73" s="23"/>
      <c r="CG73" s="160"/>
      <c r="CH73" s="160"/>
      <c r="CI73" s="160"/>
      <c r="CK73" s="111"/>
      <c r="DG73" s="112"/>
      <c r="DH73" s="112"/>
      <c r="DI73" s="75" t="s">
        <v>75</v>
      </c>
      <c r="DJ73" s="205">
        <v>0.37533333333333341</v>
      </c>
      <c r="DK73" s="214">
        <v>0.53009523809523817</v>
      </c>
      <c r="DN73" s="219"/>
      <c r="DO73" s="222"/>
      <c r="DP73" s="110"/>
      <c r="DQ73" s="224"/>
      <c r="DR73" s="37"/>
      <c r="DS73" s="110"/>
      <c r="DT73" s="221"/>
      <c r="DU73" s="110"/>
      <c r="DV73" s="221"/>
      <c r="DW73" s="110"/>
    </row>
    <row r="74" spans="1:127">
      <c r="A74" s="22" t="s">
        <v>76</v>
      </c>
      <c r="B74" s="23">
        <v>0.41699999999999998</v>
      </c>
      <c r="D74" s="52"/>
      <c r="E74" s="22" t="s">
        <v>76</v>
      </c>
      <c r="F74" s="33">
        <v>2510</v>
      </c>
      <c r="G74" s="12"/>
      <c r="H74" s="52"/>
      <c r="I74" s="22" t="s">
        <v>76</v>
      </c>
      <c r="J74" s="47">
        <v>45.483114238923562</v>
      </c>
      <c r="L74" s="52"/>
      <c r="M74" s="22" t="s">
        <v>76</v>
      </c>
      <c r="N74" s="47">
        <v>61.87</v>
      </c>
      <c r="P74" s="52"/>
      <c r="Q74" s="22" t="s">
        <v>76</v>
      </c>
      <c r="R74" s="47">
        <v>28.27</v>
      </c>
      <c r="T74" s="52"/>
      <c r="U74" s="22" t="s">
        <v>76</v>
      </c>
      <c r="V74" s="19">
        <v>0.26136363636363635</v>
      </c>
      <c r="X74" s="52"/>
      <c r="Y74" s="22" t="s">
        <v>76</v>
      </c>
      <c r="Z74" s="19">
        <v>3.4090909090909088E-2</v>
      </c>
      <c r="AB74" s="52"/>
      <c r="AC74" s="75" t="s">
        <v>76</v>
      </c>
      <c r="AD74" s="76">
        <v>3.4090909090909088E-2</v>
      </c>
      <c r="AF74" s="52"/>
      <c r="AG74" s="75" t="s">
        <v>76</v>
      </c>
      <c r="AH74" s="19">
        <v>0.26136363636363635</v>
      </c>
      <c r="AI74" s="17"/>
      <c r="AJ74" s="76">
        <v>3.4090909090909088E-2</v>
      </c>
      <c r="AL74" s="52"/>
      <c r="AM74" s="75" t="s">
        <v>76</v>
      </c>
      <c r="AN74" s="23">
        <v>0.41699999999999998</v>
      </c>
      <c r="AP74" s="19">
        <v>0.26136363636363635</v>
      </c>
      <c r="AR74" s="52"/>
      <c r="AS74" s="75" t="s">
        <v>76</v>
      </c>
      <c r="AT74" s="23">
        <v>0.41699999999999998</v>
      </c>
      <c r="AV74" s="19">
        <v>3.4090909090909088E-2</v>
      </c>
      <c r="AX74" s="214">
        <f t="shared" si="18"/>
        <v>0.38290909090909087</v>
      </c>
      <c r="AY74" s="52"/>
      <c r="AZ74" s="75" t="s">
        <v>76</v>
      </c>
      <c r="BA74" s="19">
        <v>0.25</v>
      </c>
      <c r="BB74" s="79"/>
      <c r="BC74" s="52"/>
      <c r="BD74" s="75" t="s">
        <v>76</v>
      </c>
      <c r="BE74" s="23">
        <v>0.41699999999999998</v>
      </c>
      <c r="BG74" s="19">
        <v>0.25</v>
      </c>
      <c r="BI74" s="52"/>
      <c r="BJ74" s="20" t="s">
        <v>97</v>
      </c>
      <c r="BL74" s="29">
        <f t="shared" si="28"/>
        <v>0.19913974192257675</v>
      </c>
      <c r="BM74" s="34">
        <v>8330.8333333333339</v>
      </c>
      <c r="BN74" s="127">
        <v>1659</v>
      </c>
      <c r="BP74" s="67"/>
      <c r="BQ74" s="144"/>
      <c r="BR74" s="8" t="s">
        <v>85</v>
      </c>
      <c r="BS74" s="29">
        <f t="shared" ref="BS74:BS98" si="33">(BU74/BT74)*1</f>
        <v>0.2039355992844365</v>
      </c>
      <c r="BT74" s="118">
        <v>559</v>
      </c>
      <c r="BU74" s="118">
        <v>114</v>
      </c>
      <c r="BV74" s="118">
        <v>545</v>
      </c>
      <c r="BW74" s="112"/>
      <c r="BY74" s="8" t="s">
        <v>85</v>
      </c>
      <c r="BZ74" s="109">
        <v>2.3255813953488372E-2</v>
      </c>
      <c r="CA74" s="121">
        <v>13</v>
      </c>
      <c r="CB74" s="118">
        <v>559</v>
      </c>
      <c r="CC74" s="112"/>
      <c r="CD74" s="111"/>
      <c r="CE74" s="22" t="s">
        <v>76</v>
      </c>
      <c r="CF74" s="23"/>
      <c r="CG74" s="160"/>
      <c r="CH74" s="160"/>
      <c r="CI74" s="160"/>
      <c r="CK74" s="111"/>
      <c r="DG74" s="112"/>
      <c r="DH74" s="112"/>
      <c r="DI74" s="75" t="s">
        <v>76</v>
      </c>
      <c r="DJ74" s="205">
        <v>0.15563636363636363</v>
      </c>
      <c r="DK74" s="214">
        <v>0.38290909090909087</v>
      </c>
      <c r="DN74" s="219"/>
      <c r="DO74" s="222"/>
      <c r="DP74" s="110"/>
      <c r="DQ74" s="224"/>
      <c r="DR74" s="37"/>
      <c r="DS74" s="110"/>
      <c r="DT74" s="221"/>
      <c r="DU74" s="110"/>
      <c r="DV74" s="221"/>
      <c r="DW74" s="110"/>
    </row>
    <row r="75" spans="1:127">
      <c r="A75" s="22" t="s">
        <v>77</v>
      </c>
      <c r="B75" s="23">
        <v>0.625</v>
      </c>
      <c r="D75" s="52"/>
      <c r="E75" s="22" t="s">
        <v>77</v>
      </c>
      <c r="F75" s="33">
        <v>1672</v>
      </c>
      <c r="G75" s="12"/>
      <c r="H75" s="52"/>
      <c r="I75" s="22" t="s">
        <v>77</v>
      </c>
      <c r="J75" s="47">
        <v>47.14002057367049</v>
      </c>
      <c r="L75" s="52"/>
      <c r="M75" s="22" t="s">
        <v>77</v>
      </c>
      <c r="N75" s="47">
        <v>62.75</v>
      </c>
      <c r="P75" s="52"/>
      <c r="Q75" s="22" t="s">
        <v>77</v>
      </c>
      <c r="R75" s="47">
        <v>29.59</v>
      </c>
      <c r="T75" s="52"/>
      <c r="U75" s="22" t="s">
        <v>77</v>
      </c>
      <c r="V75" s="19">
        <v>0.24390243902439024</v>
      </c>
      <c r="X75" s="52"/>
      <c r="Y75" s="22" t="s">
        <v>77</v>
      </c>
      <c r="Z75" s="19">
        <v>6.097560975609756E-2</v>
      </c>
      <c r="AB75" s="52"/>
      <c r="AC75" s="75" t="s">
        <v>77</v>
      </c>
      <c r="AD75" s="76">
        <v>1.2195121951219513E-2</v>
      </c>
      <c r="AF75" s="52"/>
      <c r="AG75" s="75" t="s">
        <v>77</v>
      </c>
      <c r="AH75" s="19">
        <v>0.24390243902439024</v>
      </c>
      <c r="AI75" s="17"/>
      <c r="AJ75" s="76">
        <v>1.2195121951219513E-2</v>
      </c>
      <c r="AL75" s="52"/>
      <c r="AM75" s="75" t="s">
        <v>77</v>
      </c>
      <c r="AN75" s="23">
        <v>0.625</v>
      </c>
      <c r="AP75" s="19">
        <v>0.24390243902439024</v>
      </c>
      <c r="AR75" s="52"/>
      <c r="AS75" s="75" t="s">
        <v>77</v>
      </c>
      <c r="AT75" s="23">
        <v>0.625</v>
      </c>
      <c r="AV75" s="19">
        <v>6.097560975609756E-2</v>
      </c>
      <c r="AX75" s="214">
        <f t="shared" si="18"/>
        <v>0.56402439024390238</v>
      </c>
      <c r="AY75" s="52"/>
      <c r="AZ75" s="75" t="s">
        <v>77</v>
      </c>
      <c r="BA75" s="19">
        <v>0.26829268292682928</v>
      </c>
      <c r="BB75" s="79"/>
      <c r="BC75" s="52"/>
      <c r="BD75" s="75" t="s">
        <v>77</v>
      </c>
      <c r="BE75" s="23">
        <v>0.625</v>
      </c>
      <c r="BG75" s="19">
        <v>0.26829268292682928</v>
      </c>
      <c r="BI75" s="52"/>
      <c r="BJ75" s="20" t="s">
        <v>98</v>
      </c>
      <c r="BL75" s="29">
        <f t="shared" si="28"/>
        <v>0.20899498002253866</v>
      </c>
      <c r="BM75" s="34">
        <v>8134.166666666667</v>
      </c>
      <c r="BN75" s="127">
        <v>1700</v>
      </c>
      <c r="BP75" s="67"/>
      <c r="BQ75" s="144"/>
      <c r="BR75" s="8" t="s">
        <v>86</v>
      </c>
      <c r="BS75" s="29">
        <f t="shared" si="33"/>
        <v>0.16024653312788906</v>
      </c>
      <c r="BT75" s="118">
        <v>649</v>
      </c>
      <c r="BU75" s="118">
        <v>104</v>
      </c>
      <c r="BV75" s="118">
        <v>636</v>
      </c>
      <c r="BW75" s="112"/>
      <c r="BY75" s="8" t="s">
        <v>86</v>
      </c>
      <c r="BZ75" s="109">
        <v>2.0030816640986132E-2</v>
      </c>
      <c r="CA75" s="121">
        <v>13</v>
      </c>
      <c r="CB75" s="118">
        <v>649</v>
      </c>
      <c r="CC75" s="112"/>
      <c r="CE75" s="22" t="s">
        <v>77</v>
      </c>
      <c r="CF75" s="23"/>
      <c r="CG75" s="160"/>
      <c r="CH75" s="160"/>
      <c r="CI75" s="160"/>
      <c r="CK75" s="111"/>
      <c r="DG75" s="112"/>
      <c r="DH75" s="112"/>
      <c r="DI75" s="75" t="s">
        <v>77</v>
      </c>
      <c r="DJ75" s="205">
        <v>0.38109756097560976</v>
      </c>
      <c r="DK75" s="214">
        <v>0.56402439024390238</v>
      </c>
      <c r="DN75" s="219"/>
      <c r="DO75" s="222"/>
      <c r="DP75" s="110"/>
      <c r="DQ75" s="224"/>
      <c r="DR75" s="37"/>
      <c r="DS75" s="110"/>
      <c r="DT75" s="221"/>
      <c r="DU75" s="110"/>
      <c r="DV75" s="221"/>
      <c r="DW75" s="110"/>
    </row>
    <row r="76" spans="1:127">
      <c r="A76" s="22" t="s">
        <v>78</v>
      </c>
      <c r="B76" s="23">
        <v>0.625</v>
      </c>
      <c r="D76" s="52"/>
      <c r="E76" s="22" t="s">
        <v>78</v>
      </c>
      <c r="F76" s="33">
        <v>1304</v>
      </c>
      <c r="G76" s="12"/>
      <c r="H76" s="52"/>
      <c r="I76" s="22" t="s">
        <v>78</v>
      </c>
      <c r="J76" s="47">
        <v>48.778844142867101</v>
      </c>
      <c r="L76" s="52"/>
      <c r="M76" s="22" t="s">
        <v>78</v>
      </c>
      <c r="N76" s="47">
        <v>62.82</v>
      </c>
      <c r="P76" s="52"/>
      <c r="Q76" s="22" t="s">
        <v>78</v>
      </c>
      <c r="R76" s="47">
        <v>30.64</v>
      </c>
      <c r="T76" s="52"/>
      <c r="U76" s="22" t="s">
        <v>78</v>
      </c>
      <c r="V76" s="19">
        <v>0.22826086956521738</v>
      </c>
      <c r="X76" s="52"/>
      <c r="Y76" s="22" t="s">
        <v>78</v>
      </c>
      <c r="Z76" s="19">
        <v>3.2608695652173912E-2</v>
      </c>
      <c r="AB76" s="52"/>
      <c r="AC76" s="75" t="s">
        <v>78</v>
      </c>
      <c r="AD76" s="76">
        <v>2.1739130434782608E-2</v>
      </c>
      <c r="AF76" s="52"/>
      <c r="AG76" s="75" t="s">
        <v>78</v>
      </c>
      <c r="AH76" s="19">
        <v>0.22826086956521738</v>
      </c>
      <c r="AI76" s="17"/>
      <c r="AJ76" s="76">
        <v>2.1739130434782608E-2</v>
      </c>
      <c r="AL76" s="52"/>
      <c r="AM76" s="75" t="s">
        <v>78</v>
      </c>
      <c r="AN76" s="23">
        <v>0.625</v>
      </c>
      <c r="AP76" s="19">
        <v>0.22826086956521738</v>
      </c>
      <c r="AR76" s="52"/>
      <c r="AS76" s="75" t="s">
        <v>78</v>
      </c>
      <c r="AT76" s="23">
        <v>0.625</v>
      </c>
      <c r="AV76" s="19">
        <v>3.2608695652173912E-2</v>
      </c>
      <c r="AX76" s="214">
        <f t="shared" si="18"/>
        <v>0.59239130434782605</v>
      </c>
      <c r="AY76" s="52"/>
      <c r="AZ76" s="75" t="s">
        <v>78</v>
      </c>
      <c r="BA76" s="19">
        <v>0.38043478260869568</v>
      </c>
      <c r="BB76" s="79"/>
      <c r="BC76" s="52"/>
      <c r="BD76" s="75" t="s">
        <v>78</v>
      </c>
      <c r="BE76" s="23">
        <v>0.625</v>
      </c>
      <c r="BG76" s="19">
        <v>0.38043478260869568</v>
      </c>
      <c r="BI76" s="52"/>
      <c r="BJ76" s="20" t="s">
        <v>99</v>
      </c>
      <c r="BL76" s="28">
        <v>0.23907035449263378</v>
      </c>
      <c r="BM76" s="39">
        <v>7656</v>
      </c>
      <c r="BN76" s="39">
        <v>1831</v>
      </c>
      <c r="BP76" s="110"/>
      <c r="BQ76" s="144"/>
      <c r="BR76" s="8" t="s">
        <v>87</v>
      </c>
      <c r="BS76" s="29">
        <f t="shared" si="33"/>
        <v>0.21301775147928995</v>
      </c>
      <c r="BT76" s="118">
        <v>507</v>
      </c>
      <c r="BU76" s="118">
        <v>108</v>
      </c>
      <c r="BV76" s="118">
        <v>493</v>
      </c>
      <c r="BW76" s="112"/>
      <c r="BY76" s="8" t="s">
        <v>87</v>
      </c>
      <c r="BZ76" s="109">
        <v>2.1696252465483234E-2</v>
      </c>
      <c r="CA76" s="121">
        <v>11</v>
      </c>
      <c r="CB76" s="118">
        <v>507</v>
      </c>
      <c r="CC76" s="112"/>
      <c r="CE76" s="22" t="s">
        <v>78</v>
      </c>
      <c r="CF76" s="23"/>
      <c r="CG76" s="160"/>
      <c r="CH76" s="160"/>
      <c r="CI76" s="160"/>
      <c r="CK76" s="111"/>
      <c r="DG76" s="112"/>
      <c r="DH76" s="112"/>
      <c r="DI76" s="75" t="s">
        <v>78</v>
      </c>
      <c r="DJ76" s="205">
        <v>0.39673913043478259</v>
      </c>
      <c r="DK76" s="214">
        <v>0.59239130434782605</v>
      </c>
      <c r="DN76" s="219"/>
      <c r="DO76" s="222"/>
      <c r="DP76" s="110"/>
      <c r="DQ76" s="224"/>
      <c r="DR76" s="37"/>
      <c r="DS76" s="110"/>
      <c r="DT76" s="221"/>
      <c r="DU76" s="110"/>
      <c r="DV76" s="221"/>
      <c r="DW76" s="110"/>
    </row>
    <row r="77" spans="1:127">
      <c r="A77" s="24" t="s">
        <v>79</v>
      </c>
      <c r="B77" s="23">
        <v>0.58299999999999996</v>
      </c>
      <c r="D77" s="52"/>
      <c r="E77" s="24" t="s">
        <v>79</v>
      </c>
      <c r="F77" s="33">
        <v>1239</v>
      </c>
      <c r="G77" s="11"/>
      <c r="H77" s="52"/>
      <c r="I77" s="24" t="s">
        <v>79</v>
      </c>
      <c r="J77" s="47">
        <v>47.928487575816867</v>
      </c>
      <c r="L77" s="52"/>
      <c r="M77" s="24" t="s">
        <v>79</v>
      </c>
      <c r="N77" s="47">
        <v>64.900000000000006</v>
      </c>
      <c r="P77" s="52"/>
      <c r="Q77" s="24" t="s">
        <v>79</v>
      </c>
      <c r="R77" s="47">
        <v>31.11</v>
      </c>
      <c r="T77" s="52"/>
      <c r="U77" s="24" t="s">
        <v>79</v>
      </c>
      <c r="V77" s="19">
        <v>0.22500000000000001</v>
      </c>
      <c r="X77" s="52"/>
      <c r="Y77" s="24" t="s">
        <v>79</v>
      </c>
      <c r="Z77" s="19">
        <v>0.05</v>
      </c>
      <c r="AB77" s="52"/>
      <c r="AC77" s="75" t="s">
        <v>79</v>
      </c>
      <c r="AD77" s="76">
        <v>2.5000000000000001E-2</v>
      </c>
      <c r="AF77" s="52"/>
      <c r="AG77" s="75" t="s">
        <v>79</v>
      </c>
      <c r="AH77" s="19">
        <v>0.22500000000000001</v>
      </c>
      <c r="AI77" s="17"/>
      <c r="AJ77" s="76">
        <v>2.5000000000000001E-2</v>
      </c>
      <c r="AL77" s="52"/>
      <c r="AM77" s="75" t="s">
        <v>79</v>
      </c>
      <c r="AN77" s="23">
        <v>0.58299999999999996</v>
      </c>
      <c r="AP77" s="19">
        <v>0.22500000000000001</v>
      </c>
      <c r="AR77" s="52"/>
      <c r="AS77" s="75" t="s">
        <v>79</v>
      </c>
      <c r="AT77" s="23">
        <v>0.58299999999999996</v>
      </c>
      <c r="AV77" s="19">
        <v>0.05</v>
      </c>
      <c r="AX77" s="214">
        <f t="shared" si="18"/>
        <v>0.53299999999999992</v>
      </c>
      <c r="AY77" s="52"/>
      <c r="AZ77" s="75" t="s">
        <v>79</v>
      </c>
      <c r="BA77" s="19">
        <v>0.38750000000000001</v>
      </c>
      <c r="BB77" s="79"/>
      <c r="BC77" s="52"/>
      <c r="BD77" s="75" t="s">
        <v>79</v>
      </c>
      <c r="BE77" s="23">
        <v>0.58299999999999996</v>
      </c>
      <c r="BG77" s="19">
        <v>0.38750000000000001</v>
      </c>
      <c r="BI77" s="52"/>
      <c r="BJ77" s="20" t="s">
        <v>100</v>
      </c>
      <c r="BL77" s="28">
        <v>0.21718571661503344</v>
      </c>
      <c r="BM77" s="39">
        <v>8177</v>
      </c>
      <c r="BN77" s="39">
        <v>1776</v>
      </c>
      <c r="BP77" s="110"/>
      <c r="BQ77" s="144"/>
      <c r="BR77" s="8" t="s">
        <v>88</v>
      </c>
      <c r="BS77" s="29">
        <f t="shared" si="33"/>
        <v>0.1864406779661017</v>
      </c>
      <c r="BT77" s="118">
        <v>767</v>
      </c>
      <c r="BU77" s="118">
        <v>143</v>
      </c>
      <c r="BV77" s="118">
        <v>751</v>
      </c>
      <c r="BW77" s="112"/>
      <c r="BY77" s="8" t="s">
        <v>88</v>
      </c>
      <c r="BZ77" s="109">
        <v>2.0860495436766623E-2</v>
      </c>
      <c r="CA77" s="121">
        <v>16</v>
      </c>
      <c r="CB77" s="118">
        <v>767</v>
      </c>
      <c r="CC77" s="112"/>
      <c r="CE77" s="22" t="s">
        <v>79</v>
      </c>
      <c r="CF77" s="23"/>
      <c r="CG77" s="160"/>
      <c r="CH77" s="160"/>
      <c r="CI77" s="160"/>
      <c r="CK77" s="111"/>
      <c r="DG77" s="112"/>
      <c r="DH77" s="112"/>
      <c r="DI77" s="75" t="s">
        <v>79</v>
      </c>
      <c r="DJ77" s="205">
        <v>0.35799999999999998</v>
      </c>
      <c r="DK77" s="214">
        <v>0.53299999999999992</v>
      </c>
      <c r="DN77" s="219"/>
      <c r="DO77" s="222"/>
      <c r="DP77" s="110"/>
      <c r="DQ77" s="224"/>
      <c r="DR77" s="37"/>
      <c r="DS77" s="110"/>
      <c r="DT77" s="221"/>
      <c r="DU77" s="110"/>
      <c r="DV77" s="221"/>
      <c r="DW77" s="110"/>
    </row>
    <row r="78" spans="1:127">
      <c r="A78" s="22" t="s">
        <v>80</v>
      </c>
      <c r="B78" s="23">
        <v>0.58299999999999996</v>
      </c>
      <c r="D78" s="52"/>
      <c r="E78" s="22" t="s">
        <v>80</v>
      </c>
      <c r="F78" s="33">
        <v>1139</v>
      </c>
      <c r="G78" s="11"/>
      <c r="H78" s="52"/>
      <c r="I78" s="22" t="s">
        <v>80</v>
      </c>
      <c r="J78" s="47">
        <v>51.215341959334566</v>
      </c>
      <c r="L78" s="52"/>
      <c r="M78" s="22" t="s">
        <v>80</v>
      </c>
      <c r="N78" s="47">
        <v>67.099999999999994</v>
      </c>
      <c r="P78" s="52"/>
      <c r="Q78" s="22" t="s">
        <v>80</v>
      </c>
      <c r="R78" s="47">
        <v>34.369999999999997</v>
      </c>
      <c r="T78" s="52"/>
      <c r="U78" s="22" t="s">
        <v>80</v>
      </c>
      <c r="V78" s="19">
        <v>0.32183908045977011</v>
      </c>
      <c r="X78" s="52"/>
      <c r="Y78" s="22" t="s">
        <v>80</v>
      </c>
      <c r="Z78" s="19">
        <v>3.4482758620689655E-2</v>
      </c>
      <c r="AB78" s="52"/>
      <c r="AC78" s="75" t="s">
        <v>80</v>
      </c>
      <c r="AD78" s="76">
        <v>0</v>
      </c>
      <c r="AF78" s="52"/>
      <c r="AG78" s="75" t="s">
        <v>80</v>
      </c>
      <c r="AH78" s="19">
        <v>0.32183908045977011</v>
      </c>
      <c r="AI78" s="17"/>
      <c r="AJ78" s="76">
        <v>0</v>
      </c>
      <c r="AL78" s="52"/>
      <c r="AM78" s="75" t="s">
        <v>80</v>
      </c>
      <c r="AN78" s="23">
        <v>0.58299999999999996</v>
      </c>
      <c r="AP78" s="19">
        <v>0.32183908045977011</v>
      </c>
      <c r="AR78" s="52"/>
      <c r="AS78" s="75" t="s">
        <v>80</v>
      </c>
      <c r="AT78" s="23">
        <v>0.58299999999999996</v>
      </c>
      <c r="AV78" s="19">
        <v>3.4482758620689655E-2</v>
      </c>
      <c r="AX78" s="214">
        <f t="shared" si="18"/>
        <v>0.54851724137931035</v>
      </c>
      <c r="AY78" s="52"/>
      <c r="AZ78" s="75" t="s">
        <v>80</v>
      </c>
      <c r="BA78" s="19">
        <v>0.37931034482758619</v>
      </c>
      <c r="BB78" s="79"/>
      <c r="BC78" s="52"/>
      <c r="BD78" s="75" t="s">
        <v>80</v>
      </c>
      <c r="BE78" s="23">
        <v>0.58299999999999996</v>
      </c>
      <c r="BG78" s="19">
        <v>0.37931034482758619</v>
      </c>
      <c r="BI78" s="52"/>
      <c r="BJ78" s="20" t="s">
        <v>101</v>
      </c>
      <c r="BL78" s="28">
        <v>0.20877582380058052</v>
      </c>
      <c r="BM78" s="39">
        <v>9760</v>
      </c>
      <c r="BN78" s="39">
        <v>2038</v>
      </c>
      <c r="BP78" s="110"/>
      <c r="BQ78" s="144"/>
      <c r="BR78" s="8" t="s">
        <v>89</v>
      </c>
      <c r="BS78" s="29">
        <f t="shared" si="33"/>
        <v>0.19298245614035087</v>
      </c>
      <c r="BT78" s="118">
        <v>456</v>
      </c>
      <c r="BU78" s="118">
        <v>88</v>
      </c>
      <c r="BV78" s="118">
        <v>440</v>
      </c>
      <c r="BW78" s="112"/>
      <c r="BY78" s="8" t="s">
        <v>89</v>
      </c>
      <c r="BZ78" s="109">
        <v>3.5087719298245612E-2</v>
      </c>
      <c r="CA78" s="121">
        <v>16</v>
      </c>
      <c r="CB78" s="118">
        <v>456</v>
      </c>
      <c r="CC78" s="112"/>
      <c r="CE78" s="22" t="s">
        <v>80</v>
      </c>
      <c r="CF78" s="23"/>
      <c r="CG78" s="160"/>
      <c r="CH78" s="160"/>
      <c r="CI78" s="160"/>
      <c r="CK78" s="111"/>
      <c r="DG78" s="112"/>
      <c r="DH78" s="112"/>
      <c r="DI78" s="75" t="s">
        <v>80</v>
      </c>
      <c r="DJ78" s="205">
        <v>0.26116091954022985</v>
      </c>
      <c r="DK78" s="214">
        <v>0.54851724137931035</v>
      </c>
      <c r="DN78" s="219"/>
      <c r="DO78" s="222"/>
      <c r="DP78" s="110"/>
      <c r="DQ78" s="224"/>
      <c r="DR78" s="37"/>
      <c r="DS78" s="110"/>
      <c r="DT78" s="221"/>
      <c r="DU78" s="110"/>
      <c r="DV78" s="221"/>
      <c r="DW78" s="110"/>
    </row>
    <row r="79" spans="1:127">
      <c r="A79" s="22" t="s">
        <v>81</v>
      </c>
      <c r="B79" s="23">
        <v>0.5</v>
      </c>
      <c r="D79" s="52"/>
      <c r="E79" s="22" t="s">
        <v>81</v>
      </c>
      <c r="F79" s="33">
        <v>2011</v>
      </c>
      <c r="G79" s="11"/>
      <c r="H79" s="52"/>
      <c r="I79" s="22" t="s">
        <v>81</v>
      </c>
      <c r="J79" s="47">
        <v>46.451660571133033</v>
      </c>
      <c r="L79" s="52"/>
      <c r="M79" s="22" t="s">
        <v>81</v>
      </c>
      <c r="N79" s="47">
        <v>64.58</v>
      </c>
      <c r="P79" s="52"/>
      <c r="Q79" s="22" t="s">
        <v>81</v>
      </c>
      <c r="R79" s="47">
        <v>29.9</v>
      </c>
      <c r="T79" s="52"/>
      <c r="U79" s="22" t="s">
        <v>81</v>
      </c>
      <c r="V79" s="19">
        <v>0.21495327102803738</v>
      </c>
      <c r="X79" s="52"/>
      <c r="Y79" s="22" t="s">
        <v>81</v>
      </c>
      <c r="Z79" s="19">
        <v>3.7383177570093455E-2</v>
      </c>
      <c r="AB79" s="52"/>
      <c r="AC79" s="75" t="s">
        <v>81</v>
      </c>
      <c r="AD79" s="76">
        <v>2.8037383177570093E-2</v>
      </c>
      <c r="AF79" s="52"/>
      <c r="AG79" s="75" t="s">
        <v>81</v>
      </c>
      <c r="AH79" s="19">
        <v>0.21495327102803738</v>
      </c>
      <c r="AI79" s="17"/>
      <c r="AJ79" s="76">
        <v>2.8037383177570093E-2</v>
      </c>
      <c r="AL79" s="52"/>
      <c r="AM79" s="75" t="s">
        <v>81</v>
      </c>
      <c r="AN79" s="23">
        <v>0.5</v>
      </c>
      <c r="AP79" s="19">
        <v>0.21495327102803738</v>
      </c>
      <c r="AR79" s="52"/>
      <c r="AS79" s="75" t="s">
        <v>81</v>
      </c>
      <c r="AT79" s="23">
        <v>0.5</v>
      </c>
      <c r="AV79" s="19">
        <v>3.7383177570093455E-2</v>
      </c>
      <c r="AX79" s="214">
        <f t="shared" si="18"/>
        <v>0.46261682242990654</v>
      </c>
      <c r="AY79" s="52"/>
      <c r="AZ79" s="75" t="s">
        <v>81</v>
      </c>
      <c r="BA79" s="19">
        <v>0.3364485981308411</v>
      </c>
      <c r="BB79" s="79"/>
      <c r="BC79" s="52"/>
      <c r="BD79" s="75" t="s">
        <v>81</v>
      </c>
      <c r="BE79" s="23">
        <v>0.5</v>
      </c>
      <c r="BG79" s="19">
        <v>0.3364485981308411</v>
      </c>
      <c r="BI79" s="52"/>
      <c r="BJ79" s="20" t="s">
        <v>102</v>
      </c>
      <c r="BL79" s="28">
        <v>0.21865254486613711</v>
      </c>
      <c r="BM79" s="39">
        <v>8506</v>
      </c>
      <c r="BN79" s="39">
        <v>1858</v>
      </c>
      <c r="BP79" s="110"/>
      <c r="BQ79" s="144"/>
      <c r="BR79" s="8" t="s">
        <v>90</v>
      </c>
      <c r="BS79" s="29">
        <f t="shared" si="33"/>
        <v>0.17468354430379746</v>
      </c>
      <c r="BT79" s="118">
        <v>395</v>
      </c>
      <c r="BU79" s="118">
        <v>69</v>
      </c>
      <c r="BV79" s="118">
        <v>383</v>
      </c>
      <c r="BW79" s="112"/>
      <c r="BY79" s="8" t="s">
        <v>90</v>
      </c>
      <c r="BZ79" s="109">
        <v>3.0379746835443037E-2</v>
      </c>
      <c r="CA79" s="121">
        <v>12</v>
      </c>
      <c r="CB79" s="118">
        <v>395</v>
      </c>
      <c r="CC79" s="112"/>
      <c r="CE79" s="22" t="s">
        <v>81</v>
      </c>
      <c r="CF79" s="23"/>
      <c r="CG79" s="160"/>
      <c r="CH79" s="160"/>
      <c r="CI79" s="160"/>
      <c r="CK79" s="111"/>
      <c r="DG79" s="112"/>
      <c r="DH79" s="112"/>
      <c r="DI79" s="75" t="s">
        <v>81</v>
      </c>
      <c r="DJ79" s="205">
        <v>0.28504672897196259</v>
      </c>
      <c r="DK79" s="214">
        <v>0.46261682242990654</v>
      </c>
      <c r="DN79" s="219"/>
      <c r="DO79" s="222"/>
      <c r="DP79" s="110"/>
      <c r="DQ79" s="224"/>
      <c r="DR79" s="225"/>
      <c r="DS79" s="226"/>
      <c r="DT79" s="221"/>
      <c r="DU79" s="110"/>
      <c r="DV79" s="221"/>
      <c r="DW79" s="110"/>
    </row>
    <row r="80" spans="1:127">
      <c r="A80" s="22" t="s">
        <v>82</v>
      </c>
      <c r="B80" s="25">
        <v>0.53300000000000003</v>
      </c>
      <c r="C80" s="13"/>
      <c r="D80" s="59"/>
      <c r="E80" s="22" t="s">
        <v>82</v>
      </c>
      <c r="F80" s="33">
        <v>1581</v>
      </c>
      <c r="G80" s="14"/>
      <c r="H80" s="52"/>
      <c r="I80" s="22" t="s">
        <v>82</v>
      </c>
      <c r="J80" s="47">
        <v>48.334323097258675</v>
      </c>
      <c r="L80" s="52"/>
      <c r="M80" s="22" t="s">
        <v>82</v>
      </c>
      <c r="N80" s="47">
        <v>66.41</v>
      </c>
      <c r="P80" s="52"/>
      <c r="Q80" s="22" t="s">
        <v>82</v>
      </c>
      <c r="R80" s="65">
        <v>32.1</v>
      </c>
      <c r="S80" s="13"/>
      <c r="T80" s="52"/>
      <c r="U80" s="22" t="s">
        <v>82</v>
      </c>
      <c r="V80" s="19">
        <v>0.23076923076923078</v>
      </c>
      <c r="X80" s="52"/>
      <c r="Y80" s="22" t="s">
        <v>82</v>
      </c>
      <c r="Z80" s="19">
        <v>2.8846153846153848E-2</v>
      </c>
      <c r="AB80" s="52"/>
      <c r="AC80" s="75" t="s">
        <v>82</v>
      </c>
      <c r="AD80" s="76">
        <v>0</v>
      </c>
      <c r="AF80" s="52"/>
      <c r="AG80" s="75" t="s">
        <v>82</v>
      </c>
      <c r="AH80" s="19">
        <v>0.23076923076923078</v>
      </c>
      <c r="AI80" s="17"/>
      <c r="AJ80" s="76">
        <v>0</v>
      </c>
      <c r="AL80" s="52"/>
      <c r="AM80" s="75" t="s">
        <v>82</v>
      </c>
      <c r="AN80" s="25">
        <v>0.53300000000000003</v>
      </c>
      <c r="AO80" s="13"/>
      <c r="AP80" s="19">
        <v>0.23076923076923078</v>
      </c>
      <c r="AR80" s="52"/>
      <c r="AS80" s="75" t="s">
        <v>82</v>
      </c>
      <c r="AT80" s="25">
        <v>0.53300000000000003</v>
      </c>
      <c r="AU80" s="13"/>
      <c r="AV80" s="19">
        <v>2.8846153846153848E-2</v>
      </c>
      <c r="AX80" s="214">
        <f t="shared" si="18"/>
        <v>0.50415384615384617</v>
      </c>
      <c r="AY80" s="52"/>
      <c r="AZ80" s="75" t="s">
        <v>82</v>
      </c>
      <c r="BA80" s="19">
        <v>0.43269230769230771</v>
      </c>
      <c r="BB80" s="79"/>
      <c r="BC80" s="52"/>
      <c r="BD80" s="75" t="s">
        <v>82</v>
      </c>
      <c r="BE80" s="25">
        <v>0.53300000000000003</v>
      </c>
      <c r="BF80" s="13"/>
      <c r="BG80" s="19">
        <v>0.43269230769230771</v>
      </c>
      <c r="BI80" s="52"/>
      <c r="BJ80" s="20" t="s">
        <v>103</v>
      </c>
      <c r="BL80" s="28">
        <v>0.21516679596586499</v>
      </c>
      <c r="BM80" s="39">
        <v>8591</v>
      </c>
      <c r="BN80" s="39">
        <v>1849</v>
      </c>
      <c r="BP80" s="110"/>
      <c r="BQ80" s="144"/>
      <c r="BR80" s="8" t="s">
        <v>91</v>
      </c>
      <c r="BS80" s="29">
        <f t="shared" si="33"/>
        <v>0.21223709369024857</v>
      </c>
      <c r="BT80" s="118">
        <v>523</v>
      </c>
      <c r="BU80" s="118">
        <v>111</v>
      </c>
      <c r="BV80" s="118">
        <v>504</v>
      </c>
      <c r="BW80" s="112"/>
      <c r="BY80" s="8" t="s">
        <v>91</v>
      </c>
      <c r="BZ80" s="109">
        <v>3.6328871892925434E-2</v>
      </c>
      <c r="CA80" s="121">
        <v>19</v>
      </c>
      <c r="CB80" s="118">
        <v>523</v>
      </c>
      <c r="CC80" s="112"/>
      <c r="CE80" s="22" t="s">
        <v>82</v>
      </c>
      <c r="CF80" s="23"/>
      <c r="CG80" s="184" t="s">
        <v>163</v>
      </c>
      <c r="CH80" s="159"/>
      <c r="CI80" s="111"/>
      <c r="CK80" s="111"/>
      <c r="DG80" s="112"/>
      <c r="DH80" s="112"/>
      <c r="DI80" s="75" t="s">
        <v>82</v>
      </c>
      <c r="DJ80" s="205">
        <v>0.30223076923076925</v>
      </c>
      <c r="DK80" s="214">
        <v>0.50415384615384617</v>
      </c>
      <c r="DN80" s="219"/>
      <c r="DO80" s="222"/>
      <c r="DP80" s="110"/>
      <c r="DQ80" s="67"/>
      <c r="DR80" s="110"/>
      <c r="DS80" s="37"/>
      <c r="DT80" s="110"/>
      <c r="DU80" s="221"/>
      <c r="DV80" s="221"/>
      <c r="DW80" s="110"/>
    </row>
    <row r="81" spans="1:127">
      <c r="A81" s="20" t="s">
        <v>83</v>
      </c>
      <c r="C81" s="28">
        <v>0.5</v>
      </c>
      <c r="D81" s="53"/>
      <c r="E81" s="20" t="s">
        <v>83</v>
      </c>
      <c r="G81" s="36">
        <v>1341</v>
      </c>
      <c r="H81" s="52"/>
      <c r="I81" s="50" t="s">
        <v>83</v>
      </c>
      <c r="K81" s="48">
        <v>48.128536473466887</v>
      </c>
      <c r="L81" s="52"/>
      <c r="M81" s="50" t="s">
        <v>83</v>
      </c>
      <c r="N81" s="15"/>
      <c r="O81" s="48">
        <v>62.87</v>
      </c>
      <c r="P81" s="52"/>
      <c r="Q81" s="50" t="s">
        <v>83</v>
      </c>
      <c r="S81" s="69">
        <v>30.26</v>
      </c>
      <c r="T81" s="52"/>
      <c r="U81" s="50" t="s">
        <v>83</v>
      </c>
      <c r="W81" s="29">
        <v>0.20754716981132076</v>
      </c>
      <c r="X81" s="52"/>
      <c r="Y81" s="50" t="s">
        <v>83</v>
      </c>
      <c r="AA81" s="29">
        <v>3.7735849056603772E-2</v>
      </c>
      <c r="AB81" s="52"/>
      <c r="AC81" s="50" t="s">
        <v>83</v>
      </c>
      <c r="AE81" s="28">
        <v>1.8867924528301886E-2</v>
      </c>
      <c r="AF81" s="52"/>
      <c r="AG81" s="50" t="s">
        <v>83</v>
      </c>
      <c r="AH81" s="17"/>
      <c r="AI81" s="29">
        <v>0.20754716981132076</v>
      </c>
      <c r="AK81" s="28">
        <v>1.8867924528301886E-2</v>
      </c>
      <c r="AL81" s="52"/>
      <c r="AM81" s="50" t="s">
        <v>83</v>
      </c>
      <c r="AO81" s="28">
        <v>0.5</v>
      </c>
      <c r="AQ81" s="29">
        <v>0.20754716981132076</v>
      </c>
      <c r="AR81" s="52"/>
      <c r="AS81" s="50" t="s">
        <v>83</v>
      </c>
      <c r="AU81" s="28">
        <v>0.5</v>
      </c>
      <c r="AW81" s="213">
        <v>3.7735849056603772E-2</v>
      </c>
      <c r="AX81" s="214">
        <f t="shared" ref="AX81:AX107" si="34">AU81-AW81</f>
        <v>0.46226415094339623</v>
      </c>
      <c r="AY81" s="52"/>
      <c r="AZ81" s="50" t="s">
        <v>83</v>
      </c>
      <c r="BB81" s="78">
        <v>0.32075471698113206</v>
      </c>
      <c r="BC81" s="52"/>
      <c r="BD81" s="50" t="s">
        <v>83</v>
      </c>
      <c r="BF81" s="28">
        <v>0.5</v>
      </c>
      <c r="BH81" s="29">
        <v>0.32075471698113206</v>
      </c>
      <c r="BI81" s="52"/>
      <c r="BJ81" s="20" t="s">
        <v>104</v>
      </c>
      <c r="BL81" s="28">
        <v>0.20026136403772121</v>
      </c>
      <c r="BM81" s="39">
        <v>9437</v>
      </c>
      <c r="BN81" s="39">
        <v>1890</v>
      </c>
      <c r="BP81" s="110"/>
      <c r="BQ81" s="144"/>
      <c r="BR81" s="8" t="s">
        <v>92</v>
      </c>
      <c r="BS81" s="29">
        <f t="shared" si="33"/>
        <v>0.18706697459584296</v>
      </c>
      <c r="BT81" s="118">
        <v>866</v>
      </c>
      <c r="BU81" s="118">
        <v>162</v>
      </c>
      <c r="BV81" s="118">
        <v>843</v>
      </c>
      <c r="BW81" s="112"/>
      <c r="BY81" s="8" t="s">
        <v>92</v>
      </c>
      <c r="BZ81" s="109">
        <v>2.6558891454965358E-2</v>
      </c>
      <c r="CA81" s="121">
        <v>23</v>
      </c>
      <c r="CB81" s="118">
        <v>866</v>
      </c>
      <c r="CC81" s="112"/>
      <c r="CE81" s="20" t="s">
        <v>83</v>
      </c>
      <c r="CF81" s="178"/>
      <c r="CG81" s="111"/>
      <c r="CH81" s="111"/>
      <c r="CI81" s="111"/>
      <c r="CK81" s="111"/>
      <c r="DG81" s="112"/>
      <c r="DH81" s="112"/>
      <c r="DI81" s="20" t="s">
        <v>83</v>
      </c>
      <c r="DJ81" s="205">
        <v>0.29245283018867924</v>
      </c>
      <c r="DK81" s="214">
        <v>0.46226415094339623</v>
      </c>
      <c r="DN81" s="219"/>
      <c r="DO81" s="222"/>
      <c r="DP81" s="110"/>
      <c r="DQ81" s="67"/>
      <c r="DR81" s="110"/>
      <c r="DS81" s="37"/>
      <c r="DT81" s="110"/>
      <c r="DU81" s="221"/>
      <c r="DV81" s="221"/>
      <c r="DW81" s="110"/>
    </row>
    <row r="82" spans="1:127">
      <c r="A82" s="20" t="s">
        <v>84</v>
      </c>
      <c r="C82" s="28">
        <v>0.36</v>
      </c>
      <c r="D82" s="53"/>
      <c r="E82" s="20" t="s">
        <v>84</v>
      </c>
      <c r="G82" s="36">
        <v>2433</v>
      </c>
      <c r="H82" s="52"/>
      <c r="I82" s="20" t="s">
        <v>84</v>
      </c>
      <c r="K82" s="48">
        <v>39.672176056981094</v>
      </c>
      <c r="L82" s="52"/>
      <c r="M82" s="20" t="s">
        <v>84</v>
      </c>
      <c r="N82" s="15"/>
      <c r="O82" s="48">
        <v>60.34</v>
      </c>
      <c r="P82" s="52"/>
      <c r="Q82" s="20" t="s">
        <v>84</v>
      </c>
      <c r="S82" s="69">
        <v>23.94</v>
      </c>
      <c r="T82" s="52"/>
      <c r="U82" s="20" t="s">
        <v>84</v>
      </c>
      <c r="W82" s="29">
        <v>0.14772727272727273</v>
      </c>
      <c r="X82" s="52"/>
      <c r="Y82" s="20" t="s">
        <v>84</v>
      </c>
      <c r="AA82" s="29">
        <v>2.2727272727272728E-2</v>
      </c>
      <c r="AB82" s="52"/>
      <c r="AC82" s="20" t="s">
        <v>84</v>
      </c>
      <c r="AE82" s="28">
        <v>1.1363636363636364E-2</v>
      </c>
      <c r="AF82" s="52"/>
      <c r="AG82" s="20" t="s">
        <v>84</v>
      </c>
      <c r="AH82" s="17"/>
      <c r="AI82" s="29">
        <v>0.14772727272727273</v>
      </c>
      <c r="AK82" s="28">
        <v>1.1363636363636364E-2</v>
      </c>
      <c r="AL82" s="52"/>
      <c r="AM82" s="20" t="s">
        <v>84</v>
      </c>
      <c r="AO82" s="28">
        <v>0.36</v>
      </c>
      <c r="AQ82" s="29">
        <v>0.14772727272727273</v>
      </c>
      <c r="AR82" s="52"/>
      <c r="AS82" s="20" t="s">
        <v>84</v>
      </c>
      <c r="AU82" s="28">
        <v>0.36</v>
      </c>
      <c r="AW82" s="213">
        <v>2.2727272727272728E-2</v>
      </c>
      <c r="AX82" s="214">
        <f t="shared" si="34"/>
        <v>0.33727272727272728</v>
      </c>
      <c r="AY82" s="52"/>
      <c r="AZ82" s="20" t="s">
        <v>84</v>
      </c>
      <c r="BB82" s="29">
        <v>0.22727272727272727</v>
      </c>
      <c r="BC82" s="52"/>
      <c r="BD82" s="20" t="s">
        <v>84</v>
      </c>
      <c r="BF82" s="28">
        <v>0.36</v>
      </c>
      <c r="BH82" s="29">
        <v>0.22727272727272727</v>
      </c>
      <c r="BI82" s="52"/>
      <c r="BJ82" s="20" t="s">
        <v>105</v>
      </c>
      <c r="BL82" s="28">
        <v>0.20647138350608379</v>
      </c>
      <c r="BM82" s="39">
        <v>9245</v>
      </c>
      <c r="BN82" s="39">
        <v>1909</v>
      </c>
      <c r="BQ82" s="112"/>
      <c r="BR82" s="8" t="s">
        <v>93</v>
      </c>
      <c r="BS82" s="29">
        <f t="shared" si="33"/>
        <v>0.22872340425531915</v>
      </c>
      <c r="BT82" s="118">
        <v>940</v>
      </c>
      <c r="BU82" s="118">
        <v>215</v>
      </c>
      <c r="BV82" s="118">
        <v>916</v>
      </c>
      <c r="BW82" s="112"/>
      <c r="BY82" s="8" t="s">
        <v>93</v>
      </c>
      <c r="BZ82" s="109">
        <v>2.553191489361702E-2</v>
      </c>
      <c r="CA82" s="121">
        <v>24</v>
      </c>
      <c r="CB82" s="118">
        <v>940</v>
      </c>
      <c r="CC82" s="112"/>
      <c r="CE82" s="20" t="s">
        <v>84</v>
      </c>
      <c r="CF82" s="178"/>
      <c r="CG82" s="37"/>
      <c r="CH82" s="111"/>
      <c r="CI82" s="111"/>
      <c r="CK82" s="111"/>
      <c r="DG82" s="112"/>
      <c r="DH82" s="112"/>
      <c r="DI82" s="20" t="s">
        <v>84</v>
      </c>
      <c r="DJ82" s="205">
        <v>0.21227272727272725</v>
      </c>
      <c r="DK82" s="214">
        <v>0.33727272727272728</v>
      </c>
      <c r="DN82" s="219"/>
      <c r="DO82" s="222"/>
      <c r="DP82" s="110"/>
      <c r="DQ82" s="67"/>
      <c r="DR82" s="110"/>
      <c r="DS82" s="37"/>
      <c r="DT82" s="110"/>
      <c r="DU82" s="221"/>
      <c r="DV82" s="221"/>
      <c r="DW82" s="110"/>
    </row>
    <row r="83" spans="1:127">
      <c r="A83" s="20" t="s">
        <v>85</v>
      </c>
      <c r="C83" s="28">
        <v>0.72199999999999998</v>
      </c>
      <c r="D83" s="53"/>
      <c r="E83" s="20" t="s">
        <v>85</v>
      </c>
      <c r="G83" s="36">
        <v>2729</v>
      </c>
      <c r="H83" s="52"/>
      <c r="I83" s="20" t="s">
        <v>85</v>
      </c>
      <c r="K83" s="48">
        <v>40.286310094121625</v>
      </c>
      <c r="L83" s="52"/>
      <c r="M83" s="20" t="s">
        <v>85</v>
      </c>
      <c r="N83" s="15"/>
      <c r="O83" s="48">
        <v>63.48</v>
      </c>
      <c r="P83" s="52"/>
      <c r="Q83" s="20" t="s">
        <v>85</v>
      </c>
      <c r="S83" s="69">
        <v>25.58</v>
      </c>
      <c r="T83" s="52"/>
      <c r="U83" s="20" t="s">
        <v>85</v>
      </c>
      <c r="W83" s="29">
        <v>0.20967741935483872</v>
      </c>
      <c r="X83" s="52"/>
      <c r="Y83" s="20" t="s">
        <v>85</v>
      </c>
      <c r="AA83" s="29">
        <v>8.0645161290322578E-2</v>
      </c>
      <c r="AB83" s="52"/>
      <c r="AC83" s="20" t="s">
        <v>85</v>
      </c>
      <c r="AE83" s="28">
        <v>3.2258064516129031E-2</v>
      </c>
      <c r="AF83" s="52"/>
      <c r="AG83" s="20" t="s">
        <v>85</v>
      </c>
      <c r="AH83" s="17"/>
      <c r="AI83" s="29">
        <v>0.20967741935483872</v>
      </c>
      <c r="AK83" s="28">
        <v>3.2258064516129031E-2</v>
      </c>
      <c r="AL83" s="52"/>
      <c r="AM83" s="20" t="s">
        <v>85</v>
      </c>
      <c r="AO83" s="28">
        <v>0.72199999999999998</v>
      </c>
      <c r="AQ83" s="29">
        <v>0.20967741935483872</v>
      </c>
      <c r="AR83" s="52"/>
      <c r="AS83" s="20" t="s">
        <v>85</v>
      </c>
      <c r="AU83" s="28">
        <v>0.72199999999999998</v>
      </c>
      <c r="AW83" s="213">
        <v>8.0645161290322578E-2</v>
      </c>
      <c r="AX83" s="214">
        <f t="shared" si="34"/>
        <v>0.64135483870967736</v>
      </c>
      <c r="AY83" s="52"/>
      <c r="AZ83" s="20" t="s">
        <v>85</v>
      </c>
      <c r="BB83" s="29">
        <v>9.6774193548387094E-2</v>
      </c>
      <c r="BC83" s="52"/>
      <c r="BD83" s="20" t="s">
        <v>85</v>
      </c>
      <c r="BF83" s="28">
        <v>0.72199999999999998</v>
      </c>
      <c r="BH83" s="29">
        <v>9.6774193548387094E-2</v>
      </c>
      <c r="BI83" s="52"/>
      <c r="BJ83" s="20" t="s">
        <v>106</v>
      </c>
      <c r="BL83" s="28">
        <v>0.21295900939368062</v>
      </c>
      <c r="BM83" s="39">
        <v>9368</v>
      </c>
      <c r="BN83" s="39">
        <v>1995</v>
      </c>
      <c r="BQ83" s="112"/>
      <c r="BR83" s="8" t="s">
        <v>94</v>
      </c>
      <c r="BS83" s="29">
        <f t="shared" si="33"/>
        <v>0.18545454545454546</v>
      </c>
      <c r="BT83" s="121">
        <v>825</v>
      </c>
      <c r="BU83" s="121">
        <v>153</v>
      </c>
      <c r="BV83" s="121">
        <v>789</v>
      </c>
      <c r="BW83" s="112"/>
      <c r="BY83" s="8" t="s">
        <v>94</v>
      </c>
      <c r="BZ83" s="109">
        <v>4.2424242424242427E-2</v>
      </c>
      <c r="CA83" s="121">
        <v>35</v>
      </c>
      <c r="CB83" s="121">
        <v>825</v>
      </c>
      <c r="CC83" s="112"/>
      <c r="CE83" s="20" t="s">
        <v>85</v>
      </c>
      <c r="CF83" s="178"/>
      <c r="CG83" s="37"/>
      <c r="CH83" s="111"/>
      <c r="CI83" s="111"/>
      <c r="CK83" s="111"/>
      <c r="DG83" s="112"/>
      <c r="DH83" s="112"/>
      <c r="DI83" s="20" t="s">
        <v>85</v>
      </c>
      <c r="DJ83" s="205">
        <v>0.51232258064516123</v>
      </c>
      <c r="DK83" s="214">
        <v>0.64135483870967736</v>
      </c>
      <c r="DN83" s="219"/>
      <c r="DO83" s="222"/>
      <c r="DP83" s="110"/>
      <c r="DQ83" s="67"/>
      <c r="DR83" s="110"/>
      <c r="DS83" s="221"/>
      <c r="DT83" s="110"/>
      <c r="DU83" s="221"/>
      <c r="DV83" s="221"/>
      <c r="DW83" s="110"/>
    </row>
    <row r="84" spans="1:127">
      <c r="A84" s="20" t="s">
        <v>86</v>
      </c>
      <c r="C84" s="29">
        <v>0.77200000000000002</v>
      </c>
      <c r="D84" s="54"/>
      <c r="E84" s="20" t="s">
        <v>86</v>
      </c>
      <c r="G84" s="36">
        <v>1543</v>
      </c>
      <c r="H84" s="52"/>
      <c r="I84" s="20" t="s">
        <v>86</v>
      </c>
      <c r="K84" s="48">
        <v>45.690978886756234</v>
      </c>
      <c r="L84" s="52"/>
      <c r="M84" s="20" t="s">
        <v>86</v>
      </c>
      <c r="N84" s="15"/>
      <c r="O84" s="48">
        <v>64.22</v>
      </c>
      <c r="P84" s="52"/>
      <c r="Q84" s="20" t="s">
        <v>86</v>
      </c>
      <c r="S84" s="36">
        <v>29.32</v>
      </c>
      <c r="T84" s="52"/>
      <c r="U84" s="20" t="s">
        <v>86</v>
      </c>
      <c r="W84" s="29">
        <v>0.24675324675324675</v>
      </c>
      <c r="X84" s="52"/>
      <c r="Y84" s="20" t="s">
        <v>86</v>
      </c>
      <c r="AA84" s="29">
        <v>0.11688311688311688</v>
      </c>
      <c r="AB84" s="52"/>
      <c r="AC84" s="20" t="s">
        <v>86</v>
      </c>
      <c r="AE84" s="28">
        <v>1.2987012987012988E-2</v>
      </c>
      <c r="AF84" s="52"/>
      <c r="AG84" s="20" t="s">
        <v>86</v>
      </c>
      <c r="AH84" s="17"/>
      <c r="AI84" s="29">
        <v>0.24675324675324675</v>
      </c>
      <c r="AK84" s="28">
        <v>1.2987012987012988E-2</v>
      </c>
      <c r="AL84" s="52"/>
      <c r="AM84" s="20" t="s">
        <v>86</v>
      </c>
      <c r="AO84" s="29">
        <v>0.77200000000000002</v>
      </c>
      <c r="AQ84" s="29">
        <v>0.24675324675324675</v>
      </c>
      <c r="AR84" s="52"/>
      <c r="AS84" s="20" t="s">
        <v>86</v>
      </c>
      <c r="AU84" s="29">
        <v>0.77200000000000002</v>
      </c>
      <c r="AW84" s="213">
        <v>0.11688311688311688</v>
      </c>
      <c r="AX84" s="214">
        <f t="shared" si="34"/>
        <v>0.6551168831168831</v>
      </c>
      <c r="AY84" s="52"/>
      <c r="AZ84" s="20" t="s">
        <v>86</v>
      </c>
      <c r="BB84" s="29">
        <v>0.12987012987012986</v>
      </c>
      <c r="BC84" s="52"/>
      <c r="BD84" s="20" t="s">
        <v>86</v>
      </c>
      <c r="BF84" s="29">
        <v>0.77200000000000002</v>
      </c>
      <c r="BH84" s="29">
        <v>0.12987012987012986</v>
      </c>
      <c r="BI84" s="52"/>
      <c r="BJ84" s="20" t="s">
        <v>107</v>
      </c>
      <c r="BL84" s="28">
        <v>0.19573582943317733</v>
      </c>
      <c r="BM84" s="39">
        <v>9629</v>
      </c>
      <c r="BN84" s="39">
        <v>1882</v>
      </c>
      <c r="BQ84" s="112"/>
      <c r="BR84" s="8" t="s">
        <v>95</v>
      </c>
      <c r="BS84" s="29">
        <f t="shared" si="33"/>
        <v>0.20254957507082152</v>
      </c>
      <c r="BT84" s="121">
        <v>706</v>
      </c>
      <c r="BU84" s="121">
        <v>143</v>
      </c>
      <c r="BV84" s="121">
        <v>690</v>
      </c>
      <c r="BW84" s="112"/>
      <c r="BY84" s="8" t="s">
        <v>95</v>
      </c>
      <c r="BZ84" s="109">
        <v>2.2662889518413599E-2</v>
      </c>
      <c r="CA84" s="121">
        <v>16</v>
      </c>
      <c r="CB84" s="121">
        <v>706</v>
      </c>
      <c r="CC84" s="112"/>
      <c r="CE84" s="20" t="s">
        <v>86</v>
      </c>
      <c r="CF84" s="178"/>
      <c r="CG84" s="37"/>
      <c r="CH84" s="111"/>
      <c r="CI84" s="111"/>
      <c r="CK84" s="111"/>
      <c r="DG84" s="112"/>
      <c r="DH84" s="112"/>
      <c r="DI84" s="20" t="s">
        <v>86</v>
      </c>
      <c r="DJ84" s="205">
        <v>0.5252467532467533</v>
      </c>
      <c r="DK84" s="214">
        <v>0.6551168831168831</v>
      </c>
      <c r="DN84" s="219"/>
      <c r="DO84" s="222"/>
      <c r="DP84" s="110"/>
      <c r="DQ84" s="67"/>
      <c r="DR84" s="110"/>
      <c r="DS84" s="221"/>
      <c r="DT84" s="110"/>
      <c r="DU84" s="221"/>
      <c r="DV84" s="221"/>
      <c r="DW84" s="110"/>
    </row>
    <row r="85" spans="1:127">
      <c r="A85" s="20" t="s">
        <v>87</v>
      </c>
      <c r="C85" s="29">
        <v>0.8125</v>
      </c>
      <c r="D85" s="54"/>
      <c r="E85" s="20" t="s">
        <v>87</v>
      </c>
      <c r="G85" s="36">
        <v>1420</v>
      </c>
      <c r="H85" s="52"/>
      <c r="I85" s="20" t="s">
        <v>87</v>
      </c>
      <c r="K85" s="48">
        <v>46.309731533351702</v>
      </c>
      <c r="L85" s="52"/>
      <c r="M85" s="20" t="s">
        <v>87</v>
      </c>
      <c r="N85" s="15"/>
      <c r="O85" s="48">
        <v>64.180000000000007</v>
      </c>
      <c r="P85" s="52"/>
      <c r="Q85" s="20" t="s">
        <v>87</v>
      </c>
      <c r="S85" s="36">
        <v>29.72</v>
      </c>
      <c r="T85" s="52"/>
      <c r="U85" s="20" t="s">
        <v>87</v>
      </c>
      <c r="W85" s="29">
        <v>0.35714285714285715</v>
      </c>
      <c r="X85" s="52"/>
      <c r="Y85" s="20" t="s">
        <v>87</v>
      </c>
      <c r="AA85" s="29">
        <v>0.16071428571428573</v>
      </c>
      <c r="AB85" s="52"/>
      <c r="AC85" s="20" t="s">
        <v>87</v>
      </c>
      <c r="AE85" s="28">
        <v>3.5714285714285712E-2</v>
      </c>
      <c r="AF85" s="52"/>
      <c r="AG85" s="20" t="s">
        <v>87</v>
      </c>
      <c r="AH85" s="17"/>
      <c r="AI85" s="29">
        <v>0.35714285714285715</v>
      </c>
      <c r="AK85" s="28">
        <v>3.5714285714285712E-2</v>
      </c>
      <c r="AL85" s="52"/>
      <c r="AM85" s="20" t="s">
        <v>87</v>
      </c>
      <c r="AO85" s="29">
        <v>0.8125</v>
      </c>
      <c r="AQ85" s="29">
        <v>0.35714285714285715</v>
      </c>
      <c r="AR85" s="52"/>
      <c r="AS85" s="20" t="s">
        <v>87</v>
      </c>
      <c r="AU85" s="29">
        <v>0.8125</v>
      </c>
      <c r="AW85" s="213">
        <v>0.16071428571428573</v>
      </c>
      <c r="AX85" s="214">
        <f t="shared" si="34"/>
        <v>0.6517857142857143</v>
      </c>
      <c r="AY85" s="52"/>
      <c r="AZ85" s="20" t="s">
        <v>87</v>
      </c>
      <c r="BB85" s="29">
        <v>8.9285714285714288E-2</v>
      </c>
      <c r="BC85" s="52"/>
      <c r="BD85" s="20" t="s">
        <v>87</v>
      </c>
      <c r="BF85" s="29">
        <v>0.8125</v>
      </c>
      <c r="BH85" s="29">
        <v>8.9285714285714288E-2</v>
      </c>
      <c r="BI85" s="52"/>
      <c r="BJ85" s="20" t="s">
        <v>108</v>
      </c>
      <c r="BL85" s="28">
        <v>0.19913974192257675</v>
      </c>
      <c r="BM85" s="39">
        <v>8397</v>
      </c>
      <c r="BN85" s="39">
        <v>1659</v>
      </c>
      <c r="BQ85" s="112"/>
      <c r="BR85" s="8" t="s">
        <v>96</v>
      </c>
      <c r="BS85" s="29">
        <f t="shared" si="33"/>
        <v>0.20790816326530612</v>
      </c>
      <c r="BT85" s="121">
        <v>784</v>
      </c>
      <c r="BU85" s="121">
        <v>163</v>
      </c>
      <c r="BV85" s="121">
        <v>765</v>
      </c>
      <c r="BW85" s="112"/>
      <c r="BY85" s="8" t="s">
        <v>96</v>
      </c>
      <c r="BZ85" s="109">
        <v>2.423469387755102E-2</v>
      </c>
      <c r="CA85" s="121">
        <v>19</v>
      </c>
      <c r="CB85" s="121">
        <v>784</v>
      </c>
      <c r="CC85" s="112"/>
      <c r="CE85" s="20" t="s">
        <v>87</v>
      </c>
      <c r="CF85" s="178"/>
      <c r="CG85" s="37"/>
      <c r="CH85" s="111"/>
      <c r="CI85" s="111"/>
      <c r="CK85" s="111"/>
      <c r="DG85" s="112"/>
      <c r="DH85" s="112"/>
      <c r="DI85" s="20" t="s">
        <v>87</v>
      </c>
      <c r="DJ85" s="205">
        <v>0.45535714285714285</v>
      </c>
      <c r="DK85" s="214">
        <v>0.6517857142857143</v>
      </c>
      <c r="DN85" s="219"/>
      <c r="DO85" s="222"/>
      <c r="DP85" s="110"/>
      <c r="DQ85" s="67"/>
      <c r="DR85" s="110"/>
      <c r="DS85" s="221"/>
      <c r="DT85" s="110"/>
      <c r="DU85" s="221"/>
      <c r="DV85" s="221"/>
      <c r="DW85" s="110"/>
    </row>
    <row r="86" spans="1:127">
      <c r="A86" s="20" t="s">
        <v>88</v>
      </c>
      <c r="C86" s="29">
        <v>0.84</v>
      </c>
      <c r="D86" s="54"/>
      <c r="E86" s="20" t="s">
        <v>88</v>
      </c>
      <c r="G86" s="36">
        <v>1858</v>
      </c>
      <c r="H86" s="52"/>
      <c r="I86" s="20" t="s">
        <v>88</v>
      </c>
      <c r="K86" s="48">
        <v>47.064833529529352</v>
      </c>
      <c r="L86" s="52"/>
      <c r="M86" s="20" t="s">
        <v>88</v>
      </c>
      <c r="N86" s="15"/>
      <c r="O86" s="48">
        <v>58.74</v>
      </c>
      <c r="P86" s="52"/>
      <c r="Q86" s="20" t="s">
        <v>88</v>
      </c>
      <c r="S86" s="36">
        <v>27.62</v>
      </c>
      <c r="T86" s="52"/>
      <c r="U86" s="20" t="s">
        <v>88</v>
      </c>
      <c r="W86" s="29">
        <v>0.3048780487804878</v>
      </c>
      <c r="X86" s="52"/>
      <c r="Y86" s="20" t="s">
        <v>88</v>
      </c>
      <c r="AA86" s="29">
        <v>0.10975609756097561</v>
      </c>
      <c r="AB86" s="52"/>
      <c r="AC86" s="20" t="s">
        <v>88</v>
      </c>
      <c r="AE86" s="28">
        <v>3.6585365853658534E-2</v>
      </c>
      <c r="AF86" s="52"/>
      <c r="AG86" s="20" t="s">
        <v>88</v>
      </c>
      <c r="AH86" s="17"/>
      <c r="AI86" s="29">
        <v>0.3048780487804878</v>
      </c>
      <c r="AK86" s="28">
        <v>3.6585365853658534E-2</v>
      </c>
      <c r="AL86" s="52"/>
      <c r="AM86" s="20" t="s">
        <v>88</v>
      </c>
      <c r="AO86" s="29">
        <v>0.84</v>
      </c>
      <c r="AQ86" s="29">
        <v>0.3048780487804878</v>
      </c>
      <c r="AR86" s="52"/>
      <c r="AS86" s="20" t="s">
        <v>88</v>
      </c>
      <c r="AU86" s="29">
        <v>0.84</v>
      </c>
      <c r="AW86" s="213">
        <v>0.10975609756097561</v>
      </c>
      <c r="AX86" s="214">
        <f t="shared" si="34"/>
        <v>0.73024390243902437</v>
      </c>
      <c r="AY86" s="52"/>
      <c r="AZ86" s="20" t="s">
        <v>88</v>
      </c>
      <c r="BB86" s="29">
        <v>4.878048780487805E-2</v>
      </c>
      <c r="BC86" s="52"/>
      <c r="BD86" s="20" t="s">
        <v>88</v>
      </c>
      <c r="BF86" s="29">
        <v>0.84</v>
      </c>
      <c r="BH86" s="29">
        <v>4.878048780487805E-2</v>
      </c>
      <c r="BI86" s="52"/>
      <c r="BJ86" s="20" t="s">
        <v>109</v>
      </c>
      <c r="BL86" s="28">
        <v>0.20899498002253866</v>
      </c>
      <c r="BM86" s="39">
        <v>8091</v>
      </c>
      <c r="BN86" s="39">
        <v>1700</v>
      </c>
      <c r="BQ86" s="112"/>
      <c r="BR86" s="8" t="s">
        <v>97</v>
      </c>
      <c r="BS86" s="29">
        <f t="shared" si="33"/>
        <v>0.18733153638814015</v>
      </c>
      <c r="BT86" s="121">
        <v>742</v>
      </c>
      <c r="BU86" s="121">
        <v>139</v>
      </c>
      <c r="BV86" s="121">
        <v>726</v>
      </c>
      <c r="BW86" s="112"/>
      <c r="BY86" s="8" t="s">
        <v>97</v>
      </c>
      <c r="BZ86" s="109">
        <v>2.15633423180593E-2</v>
      </c>
      <c r="CA86" s="121">
        <v>16</v>
      </c>
      <c r="CB86" s="121">
        <v>742</v>
      </c>
      <c r="CC86" s="112"/>
      <c r="CE86" s="20" t="s">
        <v>88</v>
      </c>
      <c r="CF86" s="178"/>
      <c r="CG86" s="37"/>
      <c r="CH86" s="111"/>
      <c r="CI86" s="111"/>
      <c r="CK86" s="111"/>
      <c r="DG86" s="112"/>
      <c r="DH86" s="112"/>
      <c r="DI86" s="20" t="s">
        <v>88</v>
      </c>
      <c r="DJ86" s="205">
        <v>0.53512195121951223</v>
      </c>
      <c r="DK86" s="214">
        <v>0.73024390243902437</v>
      </c>
      <c r="DN86" s="219"/>
      <c r="DO86" s="222"/>
      <c r="DP86" s="110"/>
      <c r="DQ86" s="67"/>
      <c r="DR86" s="110"/>
      <c r="DS86" s="221"/>
      <c r="DT86" s="110"/>
      <c r="DU86" s="221"/>
      <c r="DV86" s="221"/>
      <c r="DW86" s="110"/>
    </row>
    <row r="87" spans="1:127">
      <c r="A87" s="20" t="s">
        <v>89</v>
      </c>
      <c r="C87" s="29">
        <v>0.9375</v>
      </c>
      <c r="D87" s="54"/>
      <c r="E87" s="20" t="s">
        <v>89</v>
      </c>
      <c r="G87" s="36">
        <v>1804</v>
      </c>
      <c r="H87" s="52"/>
      <c r="I87" s="20" t="s">
        <v>89</v>
      </c>
      <c r="K87" s="48">
        <v>48.238942627187477</v>
      </c>
      <c r="L87" s="52"/>
      <c r="M87" s="20" t="s">
        <v>89</v>
      </c>
      <c r="N87" s="15"/>
      <c r="O87" s="48">
        <v>59.1</v>
      </c>
      <c r="P87" s="52"/>
      <c r="Q87" s="20" t="s">
        <v>89</v>
      </c>
      <c r="S87" s="36">
        <v>28.65</v>
      </c>
      <c r="T87" s="52"/>
      <c r="U87" s="20" t="s">
        <v>89</v>
      </c>
      <c r="W87" s="29">
        <v>0.25454545454545452</v>
      </c>
      <c r="X87" s="52"/>
      <c r="Y87" s="20" t="s">
        <v>89</v>
      </c>
      <c r="AA87" s="29">
        <v>0.10909090909090909</v>
      </c>
      <c r="AB87" s="52"/>
      <c r="AC87" s="20" t="s">
        <v>89</v>
      </c>
      <c r="AE87" s="28">
        <v>0</v>
      </c>
      <c r="AF87" s="52"/>
      <c r="AG87" s="20" t="s">
        <v>89</v>
      </c>
      <c r="AH87" s="17"/>
      <c r="AI87" s="29">
        <v>0.25454545454545452</v>
      </c>
      <c r="AK87" s="28">
        <v>0</v>
      </c>
      <c r="AL87" s="52"/>
      <c r="AM87" s="20" t="s">
        <v>89</v>
      </c>
      <c r="AO87" s="29">
        <v>0.9375</v>
      </c>
      <c r="AQ87" s="29">
        <v>0.25454545454545452</v>
      </c>
      <c r="AR87" s="52"/>
      <c r="AS87" s="20" t="s">
        <v>89</v>
      </c>
      <c r="AU87" s="29">
        <v>0.9375</v>
      </c>
      <c r="AW87" s="213">
        <v>0.10909090909090909</v>
      </c>
      <c r="AX87" s="214">
        <f t="shared" si="34"/>
        <v>0.82840909090909087</v>
      </c>
      <c r="AY87" s="52"/>
      <c r="AZ87" s="20" t="s">
        <v>89</v>
      </c>
      <c r="BB87" s="29">
        <v>0.18181818181818182</v>
      </c>
      <c r="BC87" s="52"/>
      <c r="BD87" s="20" t="s">
        <v>89</v>
      </c>
      <c r="BF87" s="29">
        <v>0.9375</v>
      </c>
      <c r="BH87" s="29">
        <v>0.18181818181818182</v>
      </c>
      <c r="BI87" s="52"/>
      <c r="BN87" s="111"/>
      <c r="BO87" s="111"/>
      <c r="BQ87" s="112"/>
      <c r="BR87" s="8" t="s">
        <v>98</v>
      </c>
      <c r="BS87" s="29">
        <f t="shared" si="33"/>
        <v>0.19130434782608696</v>
      </c>
      <c r="BT87" s="121">
        <v>690</v>
      </c>
      <c r="BU87" s="121">
        <v>132</v>
      </c>
      <c r="BV87" s="121">
        <v>667</v>
      </c>
      <c r="BW87" s="112"/>
      <c r="BY87" s="8" t="s">
        <v>98</v>
      </c>
      <c r="BZ87" s="109">
        <v>3.3333333333333333E-2</v>
      </c>
      <c r="CA87" s="121">
        <v>23</v>
      </c>
      <c r="CB87" s="121">
        <v>690</v>
      </c>
      <c r="CC87" s="112"/>
      <c r="CE87" s="20" t="s">
        <v>89</v>
      </c>
      <c r="CF87" s="178"/>
      <c r="CG87" s="37"/>
      <c r="CH87" s="111"/>
      <c r="CI87" s="111"/>
      <c r="CK87" s="111"/>
      <c r="DG87" s="112"/>
      <c r="DH87" s="112"/>
      <c r="DI87" s="20" t="s">
        <v>89</v>
      </c>
      <c r="DJ87" s="205">
        <v>0.68295454545454548</v>
      </c>
      <c r="DK87" s="214">
        <v>0.82840909090909087</v>
      </c>
      <c r="DN87" s="219"/>
      <c r="DO87" s="222"/>
      <c r="DP87" s="110"/>
      <c r="DQ87" s="67"/>
      <c r="DR87" s="110"/>
      <c r="DS87" s="221"/>
      <c r="DT87" s="110"/>
      <c r="DU87" s="221"/>
      <c r="DV87" s="221"/>
      <c r="DW87" s="110"/>
    </row>
    <row r="88" spans="1:127">
      <c r="A88" s="20" t="s">
        <v>90</v>
      </c>
      <c r="C88" s="29">
        <v>0.625</v>
      </c>
      <c r="D88" s="54"/>
      <c r="E88" s="20" t="s">
        <v>90</v>
      </c>
      <c r="G88" s="36">
        <v>1430</v>
      </c>
      <c r="H88" s="52"/>
      <c r="I88" s="20" t="s">
        <v>90</v>
      </c>
      <c r="K88" s="48">
        <v>47.273151025481667</v>
      </c>
      <c r="L88" s="52"/>
      <c r="M88" s="20" t="s">
        <v>90</v>
      </c>
      <c r="N88" s="15"/>
      <c r="O88" s="48">
        <v>65.17</v>
      </c>
      <c r="P88" s="52"/>
      <c r="Q88" s="20" t="s">
        <v>90</v>
      </c>
      <c r="S88" s="36">
        <v>30.81</v>
      </c>
      <c r="T88" s="52"/>
      <c r="U88" s="20" t="s">
        <v>90</v>
      </c>
      <c r="W88" s="29">
        <v>0.26530612244897961</v>
      </c>
      <c r="X88" s="52"/>
      <c r="Y88" s="20" t="s">
        <v>90</v>
      </c>
      <c r="AA88" s="29">
        <v>0.12244897959183673</v>
      </c>
      <c r="AB88" s="52"/>
      <c r="AC88" s="20" t="s">
        <v>90</v>
      </c>
      <c r="AE88" s="28">
        <v>4.0816326530612242E-2</v>
      </c>
      <c r="AF88" s="52"/>
      <c r="AG88" s="20" t="s">
        <v>90</v>
      </c>
      <c r="AH88" s="17"/>
      <c r="AI88" s="29">
        <v>0.26530612244897961</v>
      </c>
      <c r="AK88" s="28">
        <v>4.0816326530612242E-2</v>
      </c>
      <c r="AL88" s="52"/>
      <c r="AM88" s="20" t="s">
        <v>90</v>
      </c>
      <c r="AO88" s="29">
        <v>0.625</v>
      </c>
      <c r="AQ88" s="29">
        <v>0.26530612244897961</v>
      </c>
      <c r="AR88" s="52"/>
      <c r="AS88" s="20" t="s">
        <v>90</v>
      </c>
      <c r="AU88" s="29">
        <v>0.625</v>
      </c>
      <c r="AW88" s="213">
        <v>0.12244897959183673</v>
      </c>
      <c r="AX88" s="214">
        <f t="shared" si="34"/>
        <v>0.50255102040816324</v>
      </c>
      <c r="AY88" s="52"/>
      <c r="AZ88" s="20" t="s">
        <v>90</v>
      </c>
      <c r="BB88" s="29">
        <v>0.30612244897959184</v>
      </c>
      <c r="BC88" s="52"/>
      <c r="BD88" s="20" t="s">
        <v>90</v>
      </c>
      <c r="BF88" s="29">
        <v>0.625</v>
      </c>
      <c r="BH88" s="29">
        <v>0.30612244897959184</v>
      </c>
      <c r="BI88" s="52"/>
      <c r="BN88" s="111"/>
      <c r="BO88" s="111"/>
      <c r="BQ88" s="112"/>
      <c r="BR88" s="8" t="s">
        <v>99</v>
      </c>
      <c r="BS88" s="29">
        <f t="shared" si="33"/>
        <v>0.13692946058091288</v>
      </c>
      <c r="BT88" s="121">
        <v>723</v>
      </c>
      <c r="BU88" s="121">
        <v>99</v>
      </c>
      <c r="BV88" s="121">
        <v>702</v>
      </c>
      <c r="BW88" s="112"/>
      <c r="BY88" s="8" t="s">
        <v>99</v>
      </c>
      <c r="BZ88" s="109">
        <v>2.9045643153526972E-2</v>
      </c>
      <c r="CA88" s="121">
        <v>21</v>
      </c>
      <c r="CB88" s="121">
        <v>723</v>
      </c>
      <c r="CC88" s="112"/>
      <c r="CE88" s="20" t="s">
        <v>90</v>
      </c>
      <c r="CF88" s="178"/>
      <c r="CG88" s="37"/>
      <c r="CH88" s="111"/>
      <c r="CI88" s="111"/>
      <c r="CK88" s="111"/>
      <c r="DG88" s="112"/>
      <c r="DH88" s="112"/>
      <c r="DI88" s="20" t="s">
        <v>90</v>
      </c>
      <c r="DJ88" s="205">
        <v>0.35969387755102039</v>
      </c>
      <c r="DK88" s="214">
        <v>0.50255102040816324</v>
      </c>
      <c r="DN88" s="219"/>
      <c r="DO88" s="222"/>
      <c r="DP88" s="110"/>
      <c r="DQ88" s="67"/>
      <c r="DR88" s="110"/>
      <c r="DS88" s="221"/>
      <c r="DT88" s="110"/>
      <c r="DU88" s="221"/>
      <c r="DV88" s="221"/>
      <c r="DW88" s="110"/>
    </row>
    <row r="89" spans="1:127">
      <c r="A89" s="20" t="s">
        <v>91</v>
      </c>
      <c r="C89" s="29">
        <v>0.8125</v>
      </c>
      <c r="D89" s="54"/>
      <c r="E89" s="20" t="s">
        <v>91</v>
      </c>
      <c r="G89" s="36">
        <v>1766</v>
      </c>
      <c r="H89" s="52"/>
      <c r="I89" s="20" t="s">
        <v>91</v>
      </c>
      <c r="K89" s="48">
        <v>46.326049363307654</v>
      </c>
      <c r="L89" s="52"/>
      <c r="M89" s="20" t="s">
        <v>91</v>
      </c>
      <c r="N89" s="15"/>
      <c r="O89" s="48">
        <v>60.81</v>
      </c>
      <c r="P89" s="52"/>
      <c r="Q89" s="20" t="s">
        <v>91</v>
      </c>
      <c r="S89" s="36">
        <v>28.17</v>
      </c>
      <c r="T89" s="52"/>
      <c r="U89" s="20" t="s">
        <v>91</v>
      </c>
      <c r="W89" s="29">
        <v>0.27586206896551724</v>
      </c>
      <c r="X89" s="52"/>
      <c r="Y89" s="20" t="s">
        <v>91</v>
      </c>
      <c r="AA89" s="29">
        <v>8.6206896551724144E-2</v>
      </c>
      <c r="AB89" s="52"/>
      <c r="AC89" s="20" t="s">
        <v>91</v>
      </c>
      <c r="AE89" s="28">
        <v>3.4482758620689655E-2</v>
      </c>
      <c r="AF89" s="52"/>
      <c r="AG89" s="20" t="s">
        <v>91</v>
      </c>
      <c r="AH89" s="17"/>
      <c r="AI89" s="29">
        <v>0.27586206896551724</v>
      </c>
      <c r="AK89" s="28">
        <v>3.4482758620689655E-2</v>
      </c>
      <c r="AL89" s="52"/>
      <c r="AM89" s="20" t="s">
        <v>91</v>
      </c>
      <c r="AO89" s="29">
        <v>0.8125</v>
      </c>
      <c r="AQ89" s="29">
        <v>0.27586206896551724</v>
      </c>
      <c r="AR89" s="52"/>
      <c r="AS89" s="20" t="s">
        <v>91</v>
      </c>
      <c r="AU89" s="29">
        <v>0.8125</v>
      </c>
      <c r="AW89" s="213">
        <v>8.6206896551724144E-2</v>
      </c>
      <c r="AX89" s="214">
        <f t="shared" si="34"/>
        <v>0.7262931034482758</v>
      </c>
      <c r="AY89" s="52"/>
      <c r="AZ89" s="20" t="s">
        <v>91</v>
      </c>
      <c r="BB89" s="29">
        <v>6.8965517241379309E-2</v>
      </c>
      <c r="BC89" s="52"/>
      <c r="BD89" s="20" t="s">
        <v>91</v>
      </c>
      <c r="BF89" s="29">
        <v>0.8125</v>
      </c>
      <c r="BH89" s="29">
        <v>6.8965517241379309E-2</v>
      </c>
      <c r="BI89" s="52"/>
      <c r="BN89" s="111"/>
      <c r="BO89" s="111"/>
      <c r="BQ89" s="112"/>
      <c r="BR89" s="8" t="s">
        <v>100</v>
      </c>
      <c r="BS89" s="29">
        <f t="shared" si="33"/>
        <v>0.17270194986072424</v>
      </c>
      <c r="BT89" s="121">
        <v>718</v>
      </c>
      <c r="BU89" s="121">
        <v>124</v>
      </c>
      <c r="BV89" s="121">
        <v>697</v>
      </c>
      <c r="BW89" s="112"/>
      <c r="BY89" s="8" t="s">
        <v>100</v>
      </c>
      <c r="BZ89" s="109">
        <v>2.9247910863509748E-2</v>
      </c>
      <c r="CA89" s="121">
        <v>21</v>
      </c>
      <c r="CB89" s="121">
        <v>718</v>
      </c>
      <c r="CC89" s="112"/>
      <c r="CE89" s="20" t="s">
        <v>91</v>
      </c>
      <c r="CF89" s="178"/>
      <c r="CG89" s="37"/>
      <c r="CH89" s="111"/>
      <c r="CI89" s="111"/>
      <c r="CK89" s="111"/>
      <c r="DG89" s="112"/>
      <c r="DH89" s="112"/>
      <c r="DI89" s="20" t="s">
        <v>91</v>
      </c>
      <c r="DJ89" s="205">
        <v>0.53663793103448276</v>
      </c>
      <c r="DK89" s="214">
        <v>0.7262931034482758</v>
      </c>
      <c r="DN89" s="219"/>
      <c r="DO89" s="222"/>
      <c r="DP89" s="110"/>
      <c r="DQ89" s="67"/>
      <c r="DR89" s="110"/>
      <c r="DS89" s="221"/>
      <c r="DT89" s="110"/>
      <c r="DU89" s="221"/>
      <c r="DV89" s="221"/>
      <c r="DW89" s="110"/>
    </row>
    <row r="90" spans="1:127">
      <c r="A90" s="20" t="s">
        <v>92</v>
      </c>
      <c r="C90" s="29">
        <v>0.56659999999999999</v>
      </c>
      <c r="D90" s="54"/>
      <c r="E90" s="20" t="s">
        <v>92</v>
      </c>
      <c r="G90" s="36">
        <v>1454</v>
      </c>
      <c r="H90" s="52"/>
      <c r="I90" s="20" t="s">
        <v>92</v>
      </c>
      <c r="K90" s="48">
        <v>46.1153302062393</v>
      </c>
      <c r="L90" s="52"/>
      <c r="M90" s="20" t="s">
        <v>92</v>
      </c>
      <c r="N90" s="15"/>
      <c r="O90" s="48">
        <v>65.59</v>
      </c>
      <c r="P90" s="52"/>
      <c r="Q90" s="20" t="s">
        <v>92</v>
      </c>
      <c r="S90" s="36">
        <v>31.16</v>
      </c>
      <c r="T90" s="52"/>
      <c r="U90" s="20" t="s">
        <v>92</v>
      </c>
      <c r="W90" s="29">
        <v>0.28846153846153844</v>
      </c>
      <c r="X90" s="52"/>
      <c r="Y90" s="20" t="s">
        <v>92</v>
      </c>
      <c r="AA90" s="29">
        <v>9.6153846153846159E-2</v>
      </c>
      <c r="AB90" s="52"/>
      <c r="AC90" s="20" t="s">
        <v>92</v>
      </c>
      <c r="AE90" s="28">
        <v>2.8846153846153848E-2</v>
      </c>
      <c r="AF90" s="52"/>
      <c r="AG90" s="20" t="s">
        <v>92</v>
      </c>
      <c r="AH90" s="17"/>
      <c r="AI90" s="29">
        <v>0.28846153846153844</v>
      </c>
      <c r="AK90" s="28">
        <v>2.8846153846153848E-2</v>
      </c>
      <c r="AL90" s="52"/>
      <c r="AM90" s="20" t="s">
        <v>92</v>
      </c>
      <c r="AO90" s="29">
        <v>0.56659999999999999</v>
      </c>
      <c r="AQ90" s="29">
        <v>0.28846153846153844</v>
      </c>
      <c r="AR90" s="52"/>
      <c r="AS90" s="20" t="s">
        <v>92</v>
      </c>
      <c r="AU90" s="29">
        <v>0.56659999999999999</v>
      </c>
      <c r="AW90" s="213">
        <v>9.6153846153846159E-2</v>
      </c>
      <c r="AX90" s="214">
        <f t="shared" si="34"/>
        <v>0.47044615384615385</v>
      </c>
      <c r="AY90" s="52"/>
      <c r="AZ90" s="20" t="s">
        <v>92</v>
      </c>
      <c r="BB90" s="29">
        <v>0.21153846153846154</v>
      </c>
      <c r="BC90" s="52"/>
      <c r="BD90" s="20" t="s">
        <v>92</v>
      </c>
      <c r="BF90" s="29">
        <v>0.56659999999999999</v>
      </c>
      <c r="BH90" s="29">
        <v>0.21153846153846154</v>
      </c>
      <c r="BI90" s="52"/>
      <c r="BN90" s="111"/>
      <c r="BO90" s="111"/>
      <c r="BQ90" s="112"/>
      <c r="BR90" s="8" t="s">
        <v>101</v>
      </c>
      <c r="BS90" s="29">
        <f t="shared" si="33"/>
        <v>0.14123006833712984</v>
      </c>
      <c r="BT90" s="121">
        <v>878</v>
      </c>
      <c r="BU90" s="121">
        <v>124</v>
      </c>
      <c r="BV90" s="121">
        <v>849</v>
      </c>
      <c r="BW90" s="112"/>
      <c r="BY90" s="8" t="s">
        <v>101</v>
      </c>
      <c r="BZ90" s="109">
        <v>3.3029612756264239E-2</v>
      </c>
      <c r="CA90" s="121">
        <v>29</v>
      </c>
      <c r="CB90" s="121">
        <v>878</v>
      </c>
      <c r="CC90" s="112"/>
      <c r="CE90" s="20" t="s">
        <v>92</v>
      </c>
      <c r="CF90" s="178"/>
      <c r="CG90" s="37"/>
      <c r="CH90" s="111"/>
      <c r="CI90" s="111"/>
      <c r="CK90" s="111"/>
      <c r="DG90" s="112"/>
      <c r="DH90" s="112"/>
      <c r="DI90" s="20" t="s">
        <v>92</v>
      </c>
      <c r="DJ90" s="205">
        <v>0.27813846153846156</v>
      </c>
      <c r="DK90" s="214">
        <v>0.47044615384615385</v>
      </c>
      <c r="DN90" s="219"/>
      <c r="DO90" s="222"/>
      <c r="DP90" s="110"/>
      <c r="DQ90" s="67"/>
      <c r="DR90" s="110"/>
      <c r="DS90" s="221"/>
      <c r="DT90" s="110"/>
      <c r="DU90" s="221"/>
      <c r="DV90" s="221"/>
      <c r="DW90" s="110"/>
    </row>
    <row r="91" spans="1:127">
      <c r="A91" s="20" t="s">
        <v>93</v>
      </c>
      <c r="C91" s="29">
        <v>0.76659999999999995</v>
      </c>
      <c r="D91" s="54"/>
      <c r="E91" s="20" t="s">
        <v>93</v>
      </c>
      <c r="G91" s="36">
        <v>1628</v>
      </c>
      <c r="H91" s="52"/>
      <c r="I91" s="20" t="s">
        <v>93</v>
      </c>
      <c r="K91" s="48">
        <v>45.856780712320884</v>
      </c>
      <c r="L91" s="52"/>
      <c r="M91" s="20" t="s">
        <v>93</v>
      </c>
      <c r="N91" s="15"/>
      <c r="O91" s="48">
        <v>57.15</v>
      </c>
      <c r="P91" s="52"/>
      <c r="Q91" s="20" t="s">
        <v>93</v>
      </c>
      <c r="S91" s="69">
        <v>26.35</v>
      </c>
      <c r="T91" s="52"/>
      <c r="U91" s="20" t="s">
        <v>93</v>
      </c>
      <c r="W91" s="29">
        <v>0.24074074074074073</v>
      </c>
      <c r="X91" s="52"/>
      <c r="Y91" s="20" t="s">
        <v>93</v>
      </c>
      <c r="AA91" s="29">
        <v>6.4814814814814811E-2</v>
      </c>
      <c r="AB91" s="52"/>
      <c r="AC91" s="20" t="s">
        <v>93</v>
      </c>
      <c r="AE91" s="28">
        <v>4.6296296296296294E-2</v>
      </c>
      <c r="AF91" s="52"/>
      <c r="AG91" s="20" t="s">
        <v>93</v>
      </c>
      <c r="AH91" s="17"/>
      <c r="AI91" s="29">
        <v>0.24074074074074073</v>
      </c>
      <c r="AK91" s="28">
        <v>4.6296296296296294E-2</v>
      </c>
      <c r="AL91" s="52"/>
      <c r="AM91" s="20" t="s">
        <v>93</v>
      </c>
      <c r="AO91" s="29">
        <v>0.76659999999999995</v>
      </c>
      <c r="AQ91" s="29">
        <v>0.24074074074074073</v>
      </c>
      <c r="AR91" s="52"/>
      <c r="AS91" s="20" t="s">
        <v>93</v>
      </c>
      <c r="AU91" s="29">
        <v>0.76659999999999995</v>
      </c>
      <c r="AW91" s="213">
        <v>6.4814814814814811E-2</v>
      </c>
      <c r="AX91" s="214">
        <f t="shared" si="34"/>
        <v>0.70178518518518518</v>
      </c>
      <c r="AY91" s="52"/>
      <c r="AZ91" s="20" t="s">
        <v>93</v>
      </c>
      <c r="BB91" s="29">
        <v>0.14814814814814814</v>
      </c>
      <c r="BC91" s="52"/>
      <c r="BD91" s="20" t="s">
        <v>93</v>
      </c>
      <c r="BF91" s="29">
        <v>0.76659999999999995</v>
      </c>
      <c r="BH91" s="29">
        <v>0.14814814814814814</v>
      </c>
      <c r="BI91" s="52"/>
      <c r="BN91" s="111"/>
      <c r="BO91" s="111"/>
      <c r="BQ91" s="112"/>
      <c r="BR91" s="8" t="s">
        <v>102</v>
      </c>
      <c r="BS91" s="29">
        <f t="shared" si="33"/>
        <v>0.17026378896882494</v>
      </c>
      <c r="BT91" s="121">
        <v>834</v>
      </c>
      <c r="BU91" s="121">
        <v>142</v>
      </c>
      <c r="BV91" s="121">
        <v>811</v>
      </c>
      <c r="BW91" s="112"/>
      <c r="BY91" s="8" t="s">
        <v>102</v>
      </c>
      <c r="BZ91" s="109">
        <v>2.7577937649880094E-2</v>
      </c>
      <c r="CA91" s="121">
        <v>23</v>
      </c>
      <c r="CB91" s="121">
        <v>834</v>
      </c>
      <c r="CC91" s="112"/>
      <c r="CE91" s="20" t="s">
        <v>93</v>
      </c>
      <c r="CF91" s="178"/>
      <c r="CG91" s="37"/>
      <c r="CH91" s="111"/>
      <c r="CI91" s="111"/>
      <c r="CK91" s="111"/>
      <c r="DG91" s="112"/>
      <c r="DH91" s="112"/>
      <c r="DI91" s="20" t="s">
        <v>93</v>
      </c>
      <c r="DJ91" s="205">
        <v>0.52585925925925925</v>
      </c>
      <c r="DK91" s="214">
        <v>0.70178518518518518</v>
      </c>
      <c r="DN91" s="219"/>
      <c r="DO91" s="222"/>
      <c r="DP91" s="110"/>
      <c r="DQ91" s="67"/>
      <c r="DR91" s="110"/>
      <c r="DS91" s="221"/>
      <c r="DT91" s="110"/>
      <c r="DU91" s="221"/>
      <c r="DV91" s="221"/>
      <c r="DW91" s="110"/>
    </row>
    <row r="92" spans="1:127">
      <c r="A92" s="20" t="s">
        <v>94</v>
      </c>
      <c r="C92" s="29">
        <v>0.63300000000000001</v>
      </c>
      <c r="D92" s="54"/>
      <c r="E92" s="20" t="s">
        <v>94</v>
      </c>
      <c r="G92" s="36">
        <v>1545</v>
      </c>
      <c r="H92" s="52"/>
      <c r="I92" s="20" t="s">
        <v>94</v>
      </c>
      <c r="K92" s="48">
        <v>47.917935266288815</v>
      </c>
      <c r="L92" s="52"/>
      <c r="M92" s="20" t="s">
        <v>94</v>
      </c>
      <c r="N92" s="15"/>
      <c r="O92" s="48">
        <v>67.419393939393942</v>
      </c>
      <c r="P92" s="52"/>
      <c r="Q92" s="20" t="s">
        <v>94</v>
      </c>
      <c r="S92" s="69">
        <v>30.91</v>
      </c>
      <c r="T92" s="52"/>
      <c r="U92" s="20" t="s">
        <v>94</v>
      </c>
      <c r="W92" s="29">
        <v>0.26262626262626265</v>
      </c>
      <c r="X92" s="52"/>
      <c r="Y92" s="20" t="s">
        <v>94</v>
      </c>
      <c r="AA92" s="29">
        <v>8.0808080808080815E-2</v>
      </c>
      <c r="AB92" s="52"/>
      <c r="AC92" s="20" t="s">
        <v>94</v>
      </c>
      <c r="AE92" s="28">
        <v>1.0101010101010102E-2</v>
      </c>
      <c r="AF92" s="52"/>
      <c r="AG92" s="20" t="s">
        <v>94</v>
      </c>
      <c r="AH92" s="17"/>
      <c r="AI92" s="29">
        <v>0.26262626262626265</v>
      </c>
      <c r="AK92" s="28">
        <v>1.0101010101010102E-2</v>
      </c>
      <c r="AL92" s="52"/>
      <c r="AM92" s="20" t="s">
        <v>94</v>
      </c>
      <c r="AO92" s="29">
        <v>0.63300000000000001</v>
      </c>
      <c r="AQ92" s="29">
        <v>0.26262626262626265</v>
      </c>
      <c r="AR92" s="52"/>
      <c r="AS92" s="20" t="s">
        <v>94</v>
      </c>
      <c r="AU92" s="29">
        <v>0.63300000000000001</v>
      </c>
      <c r="AW92" s="213">
        <v>8.0808080808080815E-2</v>
      </c>
      <c r="AX92" s="214">
        <f t="shared" si="34"/>
        <v>0.55219191919191923</v>
      </c>
      <c r="AY92" s="52"/>
      <c r="AZ92" s="20" t="s">
        <v>94</v>
      </c>
      <c r="BB92" s="29">
        <v>0.20202020202020202</v>
      </c>
      <c r="BC92" s="52"/>
      <c r="BD92" s="20" t="s">
        <v>94</v>
      </c>
      <c r="BF92" s="29">
        <v>0.63300000000000001</v>
      </c>
      <c r="BH92" s="29">
        <v>0.20202020202020202</v>
      </c>
      <c r="BI92" s="52"/>
      <c r="BN92" s="111"/>
      <c r="BO92" s="111"/>
      <c r="BQ92" s="112"/>
      <c r="BR92" s="8" t="s">
        <v>103</v>
      </c>
      <c r="BS92" s="29">
        <f t="shared" si="33"/>
        <v>0.16978922716627634</v>
      </c>
      <c r="BT92" s="121">
        <v>854</v>
      </c>
      <c r="BU92" s="121">
        <v>145</v>
      </c>
      <c r="BV92" s="121">
        <v>836</v>
      </c>
      <c r="BW92" s="112"/>
      <c r="BY92" s="8" t="s">
        <v>103</v>
      </c>
      <c r="BZ92" s="109">
        <v>2.1077283372365339E-2</v>
      </c>
      <c r="CA92" s="121">
        <v>18</v>
      </c>
      <c r="CB92" s="121">
        <v>854</v>
      </c>
      <c r="CC92" s="112"/>
      <c r="CE92" s="20" t="s">
        <v>94</v>
      </c>
      <c r="CF92" s="178"/>
      <c r="CG92" s="37"/>
      <c r="CH92" s="111"/>
      <c r="CI92" s="111"/>
      <c r="CK92" s="111"/>
      <c r="DG92" s="112"/>
      <c r="DH92" s="112"/>
      <c r="DI92" s="20" t="s">
        <v>94</v>
      </c>
      <c r="DJ92" s="205">
        <v>0.37037373737373736</v>
      </c>
      <c r="DK92" s="214">
        <v>0.55219191919191923</v>
      </c>
      <c r="DN92" s="219"/>
      <c r="DO92" s="222"/>
      <c r="DP92" s="110"/>
      <c r="DQ92" s="67"/>
      <c r="DR92" s="110"/>
      <c r="DS92" s="221"/>
      <c r="DT92" s="110"/>
      <c r="DU92" s="221"/>
      <c r="DV92" s="221"/>
      <c r="DW92" s="110"/>
    </row>
    <row r="93" spans="1:127">
      <c r="A93" s="20" t="s">
        <v>95</v>
      </c>
      <c r="C93" s="29">
        <v>0.36</v>
      </c>
      <c r="D93" s="54"/>
      <c r="E93" s="20" t="s">
        <v>95</v>
      </c>
      <c r="G93" s="39">
        <v>1707.92</v>
      </c>
      <c r="H93" s="52"/>
      <c r="I93" s="20" t="s">
        <v>95</v>
      </c>
      <c r="K93" s="48">
        <v>49.842675173057309</v>
      </c>
      <c r="L93" s="52"/>
      <c r="M93" s="20" t="s">
        <v>95</v>
      </c>
      <c r="N93" s="15"/>
      <c r="O93" s="48">
        <v>60.478753541076486</v>
      </c>
      <c r="P93" s="52"/>
      <c r="Q93" s="20" t="s">
        <v>95</v>
      </c>
      <c r="S93" s="69">
        <v>28.980169971671387</v>
      </c>
      <c r="T93" s="52"/>
      <c r="U93" s="20" t="s">
        <v>95</v>
      </c>
      <c r="W93" s="29">
        <v>0.30864197530864196</v>
      </c>
      <c r="X93" s="52"/>
      <c r="Y93" s="20" t="s">
        <v>95</v>
      </c>
      <c r="AA93" s="29">
        <v>0.1111111111111111</v>
      </c>
      <c r="AB93" s="52"/>
      <c r="AC93" s="20" t="s">
        <v>95</v>
      </c>
      <c r="AE93" s="28">
        <v>1.2345679012345678E-2</v>
      </c>
      <c r="AF93" s="52"/>
      <c r="AG93" s="20" t="s">
        <v>95</v>
      </c>
      <c r="AH93" s="17"/>
      <c r="AI93" s="29">
        <v>0.30864197530864196</v>
      </c>
      <c r="AK93" s="28">
        <v>1.2345679012345678E-2</v>
      </c>
      <c r="AL93" s="52"/>
      <c r="AM93" s="20" t="s">
        <v>95</v>
      </c>
      <c r="AO93" s="29">
        <v>0.36</v>
      </c>
      <c r="AQ93" s="29">
        <v>0.30864197530864196</v>
      </c>
      <c r="AR93" s="52"/>
      <c r="AS93" s="20" t="s">
        <v>95</v>
      </c>
      <c r="AU93" s="29">
        <v>0.36</v>
      </c>
      <c r="AW93" s="213">
        <v>0.1111111111111111</v>
      </c>
      <c r="AX93" s="214">
        <f t="shared" si="34"/>
        <v>0.24888888888888888</v>
      </c>
      <c r="AY93" s="52"/>
      <c r="AZ93" s="20" t="s">
        <v>95</v>
      </c>
      <c r="BB93" s="29">
        <v>0.1111111111111111</v>
      </c>
      <c r="BC93" s="52"/>
      <c r="BD93" s="20" t="s">
        <v>95</v>
      </c>
      <c r="BF93" s="29">
        <v>0.36</v>
      </c>
      <c r="BH93" s="29">
        <v>0.1111111111111111</v>
      </c>
      <c r="BI93" s="52"/>
      <c r="BN93" s="111"/>
      <c r="BO93" s="111"/>
      <c r="BQ93" s="112"/>
      <c r="BR93" s="8" t="s">
        <v>104</v>
      </c>
      <c r="BS93" s="29">
        <f t="shared" si="33"/>
        <v>0.16303219106957426</v>
      </c>
      <c r="BT93" s="121">
        <v>963</v>
      </c>
      <c r="BU93" s="121">
        <v>157</v>
      </c>
      <c r="BV93" s="121">
        <v>947</v>
      </c>
      <c r="BW93" s="112"/>
      <c r="BY93" s="8" t="s">
        <v>104</v>
      </c>
      <c r="BZ93" s="109">
        <v>1.6614745586708203E-2</v>
      </c>
      <c r="CA93" s="121">
        <v>16</v>
      </c>
      <c r="CB93" s="121">
        <v>963</v>
      </c>
      <c r="CC93" s="112"/>
      <c r="CE93" s="20" t="s">
        <v>95</v>
      </c>
      <c r="CF93" s="178"/>
      <c r="CG93" s="37"/>
      <c r="CH93" s="111"/>
      <c r="CI93" s="111"/>
      <c r="CK93" s="111"/>
      <c r="DG93" s="112"/>
      <c r="DH93" s="112"/>
      <c r="DI93" s="20" t="s">
        <v>95</v>
      </c>
      <c r="DJ93" s="205">
        <v>5.1358024691358029E-2</v>
      </c>
      <c r="DK93" s="214">
        <v>0.24888888888888888</v>
      </c>
      <c r="DN93" s="219"/>
      <c r="DO93" s="222"/>
      <c r="DP93" s="110"/>
      <c r="DQ93" s="67"/>
      <c r="DR93" s="110"/>
      <c r="DS93" s="221"/>
      <c r="DT93" s="110"/>
      <c r="DU93" s="221"/>
      <c r="DV93" s="221"/>
      <c r="DW93" s="110"/>
    </row>
    <row r="94" spans="1:127">
      <c r="A94" s="20" t="s">
        <v>96</v>
      </c>
      <c r="C94" s="29">
        <v>0.76</v>
      </c>
      <c r="D94" s="54"/>
      <c r="E94" s="20" t="s">
        <v>96</v>
      </c>
      <c r="G94" s="39">
        <v>1355.3823529411766</v>
      </c>
      <c r="H94" s="52"/>
      <c r="I94" s="20" t="s">
        <v>96</v>
      </c>
      <c r="K94" s="48">
        <v>51.575285520500593</v>
      </c>
      <c r="L94" s="52"/>
      <c r="M94" s="20" t="s">
        <v>96</v>
      </c>
      <c r="N94" s="15"/>
      <c r="O94" s="48">
        <v>58.779336734693878</v>
      </c>
      <c r="P94" s="52"/>
      <c r="Q94" s="20" t="s">
        <v>96</v>
      </c>
      <c r="S94" s="69">
        <v>29.29719387755102</v>
      </c>
      <c r="T94" s="52"/>
      <c r="U94" s="20" t="s">
        <v>96</v>
      </c>
      <c r="W94" s="29">
        <v>0.27272727272727271</v>
      </c>
      <c r="X94" s="52"/>
      <c r="Y94" s="20" t="s">
        <v>96</v>
      </c>
      <c r="AA94" s="29">
        <v>0.13636363636363635</v>
      </c>
      <c r="AB94" s="52"/>
      <c r="AC94" s="20" t="s">
        <v>96</v>
      </c>
      <c r="AE94" s="28">
        <v>1.1363636363636364E-2</v>
      </c>
      <c r="AF94" s="52"/>
      <c r="AG94" s="20" t="s">
        <v>96</v>
      </c>
      <c r="AH94" s="17"/>
      <c r="AI94" s="29">
        <v>0.27272727272727271</v>
      </c>
      <c r="AK94" s="28">
        <v>1.1363636363636364E-2</v>
      </c>
      <c r="AL94" s="52"/>
      <c r="AM94" s="20" t="s">
        <v>96</v>
      </c>
      <c r="AO94" s="29">
        <v>0.76</v>
      </c>
      <c r="AQ94" s="29">
        <v>0.27272727272727271</v>
      </c>
      <c r="AR94" s="52"/>
      <c r="AS94" s="20" t="s">
        <v>96</v>
      </c>
      <c r="AU94" s="29">
        <v>0.76</v>
      </c>
      <c r="AW94" s="213">
        <v>0.13636363636363635</v>
      </c>
      <c r="AX94" s="214">
        <f t="shared" si="34"/>
        <v>0.62363636363636366</v>
      </c>
      <c r="AY94" s="52"/>
      <c r="AZ94" s="20" t="s">
        <v>96</v>
      </c>
      <c r="BB94" s="29">
        <v>7.9545454545454544E-2</v>
      </c>
      <c r="BC94" s="52"/>
      <c r="BD94" s="20" t="s">
        <v>96</v>
      </c>
      <c r="BF94" s="29">
        <v>0.76</v>
      </c>
      <c r="BH94" s="29">
        <v>7.9545454545454544E-2</v>
      </c>
      <c r="BI94" s="52"/>
      <c r="BN94" s="111"/>
      <c r="BO94" s="111"/>
      <c r="BQ94" s="112"/>
      <c r="BR94" s="8" t="s">
        <v>105</v>
      </c>
      <c r="BS94" s="29">
        <f t="shared" si="33"/>
        <v>0.16568742655699178</v>
      </c>
      <c r="BT94" s="121">
        <v>851</v>
      </c>
      <c r="BU94" s="121">
        <v>141</v>
      </c>
      <c r="BV94" s="121">
        <v>839</v>
      </c>
      <c r="BW94" s="112"/>
      <c r="BY94" s="8" t="s">
        <v>105</v>
      </c>
      <c r="BZ94" s="109">
        <v>1.4101057579318449E-2</v>
      </c>
      <c r="CA94" s="121">
        <v>12</v>
      </c>
      <c r="CB94" s="121">
        <v>851</v>
      </c>
      <c r="CC94" s="112"/>
      <c r="CE94" s="20" t="s">
        <v>96</v>
      </c>
      <c r="CF94" s="178"/>
      <c r="CG94" s="37"/>
      <c r="CH94" s="111"/>
      <c r="CI94" s="111"/>
      <c r="CK94" s="111"/>
      <c r="DG94" s="112"/>
      <c r="DH94" s="112"/>
      <c r="DI94" s="20" t="s">
        <v>96</v>
      </c>
      <c r="DJ94" s="205">
        <v>0.4872727272727273</v>
      </c>
      <c r="DK94" s="214">
        <v>0.62363636363636366</v>
      </c>
      <c r="DN94" s="219"/>
      <c r="DO94" s="222"/>
      <c r="DP94" s="110"/>
      <c r="DQ94" s="67"/>
      <c r="DR94" s="110"/>
      <c r="DS94" s="221"/>
      <c r="DT94" s="110"/>
      <c r="DU94" s="221"/>
      <c r="DV94" s="221"/>
      <c r="DW94" s="110"/>
    </row>
    <row r="95" spans="1:127">
      <c r="A95" s="20" t="s">
        <v>97</v>
      </c>
      <c r="C95" s="29">
        <v>0.56000000000000005</v>
      </c>
      <c r="D95" s="54"/>
      <c r="E95" s="20" t="s">
        <v>97</v>
      </c>
      <c r="G95" s="39">
        <v>1576.0689655172414</v>
      </c>
      <c r="H95" s="52"/>
      <c r="I95" s="20" t="s">
        <v>97</v>
      </c>
      <c r="K95" s="48">
        <v>53.060888532213923</v>
      </c>
      <c r="L95" s="52"/>
      <c r="M95" s="20" t="s">
        <v>97</v>
      </c>
      <c r="N95" s="15"/>
      <c r="O95" s="48">
        <v>61.598382749326149</v>
      </c>
      <c r="P95" s="52"/>
      <c r="Q95" s="20" t="s">
        <v>97</v>
      </c>
      <c r="S95" s="69">
        <v>31.769541778975743</v>
      </c>
      <c r="T95" s="52"/>
      <c r="U95" s="20" t="s">
        <v>97</v>
      </c>
      <c r="W95" s="29">
        <v>0.33707865168539325</v>
      </c>
      <c r="X95" s="52"/>
      <c r="Y95" s="20" t="s">
        <v>97</v>
      </c>
      <c r="AA95" s="29">
        <v>0.11235955056179775</v>
      </c>
      <c r="AB95" s="52"/>
      <c r="AC95" s="20" t="s">
        <v>97</v>
      </c>
      <c r="AE95" s="28">
        <v>1.1235955056179775E-2</v>
      </c>
      <c r="AF95" s="52"/>
      <c r="AG95" s="20" t="s">
        <v>97</v>
      </c>
      <c r="AH95" s="17"/>
      <c r="AI95" s="29">
        <v>0.33707865168539325</v>
      </c>
      <c r="AK95" s="28">
        <v>1.1235955056179775E-2</v>
      </c>
      <c r="AL95" s="52"/>
      <c r="AM95" s="20" t="s">
        <v>97</v>
      </c>
      <c r="AO95" s="29">
        <v>0.56000000000000005</v>
      </c>
      <c r="AQ95" s="29">
        <v>0.33707865168539325</v>
      </c>
      <c r="AR95" s="52"/>
      <c r="AS95" s="20" t="s">
        <v>97</v>
      </c>
      <c r="AU95" s="29">
        <v>0.56000000000000005</v>
      </c>
      <c r="AW95" s="213">
        <v>0.11235955056179775</v>
      </c>
      <c r="AX95" s="214">
        <f t="shared" si="34"/>
        <v>0.4476404494382023</v>
      </c>
      <c r="AY95" s="52"/>
      <c r="AZ95" s="20" t="s">
        <v>97</v>
      </c>
      <c r="BB95" s="29">
        <v>0.1797752808988764</v>
      </c>
      <c r="BC95" s="52"/>
      <c r="BD95" s="20" t="s">
        <v>97</v>
      </c>
      <c r="BF95" s="29">
        <v>0.56000000000000005</v>
      </c>
      <c r="BH95" s="29">
        <v>0.1797752808988764</v>
      </c>
      <c r="BI95" s="52"/>
      <c r="BN95" s="111"/>
      <c r="BO95" s="111"/>
      <c r="BQ95" s="112"/>
      <c r="BR95" s="8" t="s">
        <v>106</v>
      </c>
      <c r="BS95" s="29">
        <f t="shared" si="33"/>
        <v>0.14718162839248433</v>
      </c>
      <c r="BT95" s="121">
        <v>958</v>
      </c>
      <c r="BU95" s="121">
        <v>141</v>
      </c>
      <c r="BV95" s="121">
        <v>940</v>
      </c>
      <c r="BW95" s="112"/>
      <c r="BY95" s="8" t="s">
        <v>106</v>
      </c>
      <c r="BZ95" s="109">
        <v>1.8789144050104383E-2</v>
      </c>
      <c r="CA95" s="121">
        <v>18</v>
      </c>
      <c r="CB95" s="121">
        <v>958</v>
      </c>
      <c r="CC95" s="112"/>
      <c r="CE95" s="20" t="s">
        <v>97</v>
      </c>
      <c r="CF95" s="178"/>
      <c r="CG95" s="37"/>
      <c r="CH95" s="111"/>
      <c r="CI95" s="111"/>
      <c r="CK95" s="111"/>
      <c r="DG95" s="112"/>
      <c r="DH95" s="112"/>
      <c r="DI95" s="20" t="s">
        <v>97</v>
      </c>
      <c r="DJ95" s="205">
        <v>0.2229213483146068</v>
      </c>
      <c r="DK95" s="214">
        <v>0.4476404494382023</v>
      </c>
      <c r="DN95" s="219"/>
      <c r="DO95" s="222"/>
      <c r="DP95" s="110"/>
      <c r="DQ95" s="67"/>
      <c r="DR95" s="110"/>
      <c r="DS95" s="221"/>
      <c r="DT95" s="110"/>
      <c r="DU95" s="221"/>
      <c r="DV95" s="221"/>
      <c r="DW95" s="110"/>
    </row>
    <row r="96" spans="1:127">
      <c r="A96" s="20" t="s">
        <v>98</v>
      </c>
      <c r="C96" s="29">
        <v>0.52</v>
      </c>
      <c r="D96" s="54"/>
      <c r="E96" s="20" t="s">
        <v>98</v>
      </c>
      <c r="G96" s="39">
        <v>916.92452830188677</v>
      </c>
      <c r="H96" s="52"/>
      <c r="I96" s="20" t="s">
        <v>98</v>
      </c>
      <c r="K96" s="48">
        <v>51.25</v>
      </c>
      <c r="L96" s="52"/>
      <c r="M96" s="20" t="s">
        <v>98</v>
      </c>
      <c r="N96" s="15"/>
      <c r="O96" s="48">
        <v>70.4304347826087</v>
      </c>
      <c r="P96" s="52"/>
      <c r="Q96" s="20" t="s">
        <v>98</v>
      </c>
      <c r="S96" s="69">
        <v>37.371014492753623</v>
      </c>
      <c r="T96" s="52"/>
      <c r="U96" s="20" t="s">
        <v>98</v>
      </c>
      <c r="W96" s="29">
        <v>0.41111111111111109</v>
      </c>
      <c r="X96" s="52"/>
      <c r="Y96" s="20" t="s">
        <v>98</v>
      </c>
      <c r="AA96" s="29">
        <v>0.18888888888888888</v>
      </c>
      <c r="AB96" s="52"/>
      <c r="AC96" s="20" t="s">
        <v>98</v>
      </c>
      <c r="AE96" s="28">
        <v>1.1111111111111112E-2</v>
      </c>
      <c r="AF96" s="52"/>
      <c r="AG96" s="20" t="s">
        <v>98</v>
      </c>
      <c r="AH96" s="17"/>
      <c r="AI96" s="29">
        <v>0.41111111111111109</v>
      </c>
      <c r="AK96" s="28">
        <v>1.1111111111111112E-2</v>
      </c>
      <c r="AL96" s="52"/>
      <c r="AM96" s="20" t="s">
        <v>98</v>
      </c>
      <c r="AO96" s="29">
        <v>0.52</v>
      </c>
      <c r="AQ96" s="29">
        <v>0.41111111111111109</v>
      </c>
      <c r="AR96" s="52"/>
      <c r="AS96" s="20" t="s">
        <v>98</v>
      </c>
      <c r="AU96" s="29">
        <v>0.52</v>
      </c>
      <c r="AW96" s="213">
        <v>0.18888888888888888</v>
      </c>
      <c r="AX96" s="214">
        <f t="shared" si="34"/>
        <v>0.33111111111111113</v>
      </c>
      <c r="AY96" s="52"/>
      <c r="AZ96" s="20" t="s">
        <v>98</v>
      </c>
      <c r="BB96" s="29">
        <v>0.24444444444444444</v>
      </c>
      <c r="BC96" s="52"/>
      <c r="BD96" s="20" t="s">
        <v>98</v>
      </c>
      <c r="BF96" s="29">
        <v>0.52</v>
      </c>
      <c r="BH96" s="29">
        <v>0.24444444444444444</v>
      </c>
      <c r="BI96" s="52"/>
      <c r="BN96" s="111"/>
      <c r="BO96" s="111"/>
      <c r="BQ96" s="112"/>
      <c r="BR96" s="8" t="s">
        <v>147</v>
      </c>
      <c r="BS96" s="29">
        <f t="shared" si="33"/>
        <v>0.15773508594539939</v>
      </c>
      <c r="BT96" s="121">
        <v>989</v>
      </c>
      <c r="BU96" s="121">
        <v>156</v>
      </c>
      <c r="BV96" s="121">
        <v>971</v>
      </c>
      <c r="BW96" s="112"/>
      <c r="BY96" s="8" t="s">
        <v>147</v>
      </c>
      <c r="BZ96" s="109">
        <v>1.8200202224469161E-2</v>
      </c>
      <c r="CA96" s="121">
        <v>18</v>
      </c>
      <c r="CB96" s="121">
        <v>989</v>
      </c>
      <c r="CC96" s="112"/>
      <c r="CE96" s="20" t="s">
        <v>98</v>
      </c>
      <c r="CF96" s="178"/>
      <c r="CG96" s="37"/>
      <c r="CH96" s="111"/>
      <c r="CI96" s="111"/>
      <c r="CK96" s="111"/>
      <c r="DG96" s="112"/>
      <c r="DH96" s="112"/>
      <c r="DI96" s="20" t="s">
        <v>98</v>
      </c>
      <c r="DJ96" s="205">
        <v>0.10888888888888892</v>
      </c>
      <c r="DK96" s="214">
        <v>0.33111111111111113</v>
      </c>
      <c r="DN96" s="219"/>
      <c r="DO96" s="222"/>
      <c r="DP96" s="110"/>
      <c r="DQ96" s="67"/>
      <c r="DR96" s="110"/>
      <c r="DS96" s="221"/>
      <c r="DT96" s="110"/>
      <c r="DU96" s="221"/>
      <c r="DV96" s="221"/>
      <c r="DW96" s="110"/>
    </row>
    <row r="97" spans="1:127">
      <c r="A97" s="20" t="s">
        <v>99</v>
      </c>
      <c r="C97" s="29">
        <v>0.52</v>
      </c>
      <c r="D97" s="54"/>
      <c r="E97" s="20" t="s">
        <v>99</v>
      </c>
      <c r="G97" s="36">
        <v>1241</v>
      </c>
      <c r="H97" s="52"/>
      <c r="I97" s="20" t="s">
        <v>99</v>
      </c>
      <c r="K97" s="48">
        <v>53.46</v>
      </c>
      <c r="L97" s="52"/>
      <c r="M97" s="20" t="s">
        <v>99</v>
      </c>
      <c r="N97" s="15"/>
      <c r="O97" s="48">
        <v>63.55</v>
      </c>
      <c r="P97" s="52"/>
      <c r="Q97" s="20" t="s">
        <v>99</v>
      </c>
      <c r="S97" s="69">
        <v>32.572614107883815</v>
      </c>
      <c r="T97" s="52"/>
      <c r="U97" s="20" t="s">
        <v>99</v>
      </c>
      <c r="W97" s="29">
        <v>0.45977011494252873</v>
      </c>
      <c r="X97" s="52"/>
      <c r="Y97" s="20" t="s">
        <v>99</v>
      </c>
      <c r="AA97" s="29">
        <v>0.14942528735632185</v>
      </c>
      <c r="AB97" s="52"/>
      <c r="AC97" s="20" t="s">
        <v>99</v>
      </c>
      <c r="AE97" s="28">
        <v>3.4482758620689655E-2</v>
      </c>
      <c r="AF97" s="52"/>
      <c r="AG97" s="20" t="s">
        <v>99</v>
      </c>
      <c r="AH97" s="17"/>
      <c r="AI97" s="29">
        <v>0.45977011494252873</v>
      </c>
      <c r="AK97" s="28">
        <v>3.4482758620689655E-2</v>
      </c>
      <c r="AL97" s="52"/>
      <c r="AM97" s="20" t="s">
        <v>99</v>
      </c>
      <c r="AO97" s="29">
        <v>0.52</v>
      </c>
      <c r="AQ97" s="29">
        <v>0.45977011494252873</v>
      </c>
      <c r="AR97" s="52"/>
      <c r="AS97" s="20" t="s">
        <v>99</v>
      </c>
      <c r="AU97" s="29">
        <v>0.52</v>
      </c>
      <c r="AW97" s="213">
        <v>0.14942528735632185</v>
      </c>
      <c r="AX97" s="214">
        <f t="shared" si="34"/>
        <v>0.37057471264367814</v>
      </c>
      <c r="AY97" s="52"/>
      <c r="AZ97" s="20" t="s">
        <v>99</v>
      </c>
      <c r="BB97" s="29">
        <v>0.19540229885057472</v>
      </c>
      <c r="BC97" s="52"/>
      <c r="BD97" s="20" t="s">
        <v>99</v>
      </c>
      <c r="BF97" s="29">
        <v>0.52</v>
      </c>
      <c r="BH97" s="29">
        <v>0.19540229885057472</v>
      </c>
      <c r="BI97" s="52"/>
      <c r="BN97" s="111"/>
      <c r="BO97" s="111"/>
      <c r="BQ97" s="112"/>
      <c r="BR97" s="8" t="s">
        <v>108</v>
      </c>
      <c r="BS97" s="29">
        <f t="shared" si="33"/>
        <v>0.16825775656324582</v>
      </c>
      <c r="BT97" s="121">
        <v>838</v>
      </c>
      <c r="BU97" s="121">
        <v>141</v>
      </c>
      <c r="BV97" s="121">
        <v>825</v>
      </c>
      <c r="BW97" s="112"/>
      <c r="BY97" s="8" t="s">
        <v>108</v>
      </c>
      <c r="BZ97" s="109">
        <v>1.5513126491646777E-2</v>
      </c>
      <c r="CA97" s="121">
        <v>13</v>
      </c>
      <c r="CB97" s="121">
        <v>838</v>
      </c>
      <c r="CC97" s="112"/>
      <c r="CE97" s="20" t="s">
        <v>99</v>
      </c>
      <c r="CF97" s="178"/>
      <c r="CG97" s="37"/>
      <c r="CH97" s="111"/>
      <c r="CI97" s="111"/>
      <c r="CK97" s="111"/>
      <c r="DG97" s="112"/>
      <c r="DH97" s="112"/>
      <c r="DI97" s="20" t="s">
        <v>99</v>
      </c>
      <c r="DJ97" s="205">
        <v>6.0229885057471289E-2</v>
      </c>
      <c r="DK97" s="214">
        <v>0.37057471264367814</v>
      </c>
      <c r="DN97" s="219"/>
      <c r="DO97" s="222"/>
      <c r="DP97" s="110"/>
      <c r="DQ97" s="67"/>
      <c r="DR97" s="110"/>
      <c r="DS97" s="221"/>
      <c r="DT97" s="110"/>
      <c r="DU97" s="221"/>
      <c r="DV97" s="221"/>
      <c r="DW97" s="110"/>
    </row>
    <row r="98" spans="1:127">
      <c r="A98" s="20" t="s">
        <v>100</v>
      </c>
      <c r="C98" s="29">
        <v>0.52</v>
      </c>
      <c r="D98" s="54"/>
      <c r="E98" s="20" t="s">
        <v>100</v>
      </c>
      <c r="G98" s="36">
        <v>791</v>
      </c>
      <c r="H98" s="52"/>
      <c r="I98" s="20" t="s">
        <v>100</v>
      </c>
      <c r="K98" s="48">
        <v>56.3</v>
      </c>
      <c r="L98" s="52"/>
      <c r="M98" s="20" t="s">
        <v>100</v>
      </c>
      <c r="N98" s="15"/>
      <c r="O98" s="48">
        <v>68.33</v>
      </c>
      <c r="P98" s="52"/>
      <c r="Q98" s="20" t="s">
        <v>100</v>
      </c>
      <c r="S98" s="69">
        <v>36.534818941504177</v>
      </c>
      <c r="T98" s="52"/>
      <c r="U98" s="20" t="s">
        <v>100</v>
      </c>
      <c r="W98" s="29">
        <v>0.44705882352941179</v>
      </c>
      <c r="X98" s="52"/>
      <c r="Y98" s="20" t="s">
        <v>100</v>
      </c>
      <c r="AA98" s="29">
        <v>0.2</v>
      </c>
      <c r="AB98" s="52"/>
      <c r="AC98" s="20" t="s">
        <v>100</v>
      </c>
      <c r="AE98" s="28">
        <v>0</v>
      </c>
      <c r="AF98" s="52"/>
      <c r="AG98" s="20" t="s">
        <v>100</v>
      </c>
      <c r="AH98" s="17"/>
      <c r="AI98" s="29">
        <v>0.44705882352941179</v>
      </c>
      <c r="AK98" s="28">
        <v>0</v>
      </c>
      <c r="AL98" s="52"/>
      <c r="AM98" s="20" t="s">
        <v>100</v>
      </c>
      <c r="AO98" s="29">
        <v>0.52</v>
      </c>
      <c r="AQ98" s="29">
        <v>0.44705882352941179</v>
      </c>
      <c r="AR98" s="52"/>
      <c r="AS98" s="20" t="s">
        <v>100</v>
      </c>
      <c r="AU98" s="29">
        <v>0.52</v>
      </c>
      <c r="AW98" s="213">
        <v>0.2</v>
      </c>
      <c r="AX98" s="214">
        <f t="shared" si="34"/>
        <v>0.32</v>
      </c>
      <c r="AY98" s="52"/>
      <c r="AZ98" s="20" t="s">
        <v>100</v>
      </c>
      <c r="BB98" s="29">
        <v>0.18823529411764706</v>
      </c>
      <c r="BC98" s="52"/>
      <c r="BD98" s="20" t="s">
        <v>100</v>
      </c>
      <c r="BF98" s="29">
        <v>0.52</v>
      </c>
      <c r="BH98" s="29">
        <v>0.18823529411764706</v>
      </c>
      <c r="BI98" s="52"/>
      <c r="BN98" s="111"/>
      <c r="BO98" s="111"/>
      <c r="BQ98" s="112"/>
      <c r="BR98" s="8" t="s">
        <v>109</v>
      </c>
      <c r="BS98" s="29">
        <f t="shared" si="33"/>
        <v>0.15025906735751296</v>
      </c>
      <c r="BT98" s="121">
        <v>965</v>
      </c>
      <c r="BU98" s="121">
        <v>145</v>
      </c>
      <c r="BV98" s="121">
        <v>951</v>
      </c>
      <c r="BW98" s="112"/>
      <c r="BY98" s="8" t="s">
        <v>109</v>
      </c>
      <c r="BZ98" s="109">
        <v>1.4507772020725389E-2</v>
      </c>
      <c r="CA98" s="121">
        <v>14</v>
      </c>
      <c r="CB98" s="121">
        <v>965</v>
      </c>
      <c r="CC98" s="112"/>
      <c r="CE98" s="20" t="s">
        <v>100</v>
      </c>
      <c r="CF98" s="178"/>
      <c r="CG98" s="37"/>
      <c r="CH98" s="111"/>
      <c r="CI98" s="111"/>
      <c r="CK98" s="111"/>
      <c r="DG98" s="112"/>
      <c r="DH98" s="112"/>
      <c r="DI98" s="20" t="s">
        <v>100</v>
      </c>
      <c r="DJ98" s="205">
        <v>7.2941176470588232E-2</v>
      </c>
      <c r="DK98" s="214">
        <v>0.32</v>
      </c>
      <c r="DN98" s="219"/>
      <c r="DO98" s="222"/>
      <c r="DP98" s="110"/>
      <c r="DQ98" s="67"/>
      <c r="DR98" s="110"/>
      <c r="DS98" s="221"/>
      <c r="DT98" s="110"/>
      <c r="DU98" s="221"/>
      <c r="DV98" s="221"/>
      <c r="DW98" s="110"/>
    </row>
    <row r="99" spans="1:127">
      <c r="A99" s="20" t="s">
        <v>101</v>
      </c>
      <c r="C99" s="29">
        <v>0.73329999999999995</v>
      </c>
      <c r="D99" s="54"/>
      <c r="E99" s="20" t="s">
        <v>101</v>
      </c>
      <c r="G99" s="36">
        <v>887</v>
      </c>
      <c r="H99" s="52"/>
      <c r="I99" s="20" t="s">
        <v>101</v>
      </c>
      <c r="K99" s="48">
        <v>53.13</v>
      </c>
      <c r="L99" s="52"/>
      <c r="M99" s="20" t="s">
        <v>101</v>
      </c>
      <c r="N99" s="15"/>
      <c r="O99" s="48">
        <v>66.7</v>
      </c>
      <c r="P99" s="52"/>
      <c r="Q99" s="20" t="s">
        <v>101</v>
      </c>
      <c r="S99" s="69">
        <v>37.603644646924828</v>
      </c>
      <c r="T99" s="52"/>
      <c r="U99" s="20" t="s">
        <v>101</v>
      </c>
      <c r="W99" s="29">
        <v>0.46296296296296297</v>
      </c>
      <c r="X99" s="52"/>
      <c r="Y99" s="20" t="s">
        <v>101</v>
      </c>
      <c r="AA99" s="29">
        <v>0.24074074074074073</v>
      </c>
      <c r="AB99" s="52"/>
      <c r="AC99" s="20" t="s">
        <v>101</v>
      </c>
      <c r="AE99" s="28">
        <v>1.8518518518518517E-2</v>
      </c>
      <c r="AF99" s="52"/>
      <c r="AG99" s="20" t="s">
        <v>101</v>
      </c>
      <c r="AH99" s="17"/>
      <c r="AI99" s="29">
        <v>0.46296296296296297</v>
      </c>
      <c r="AK99" s="28">
        <v>1.8518518518518517E-2</v>
      </c>
      <c r="AL99" s="52"/>
      <c r="AM99" s="20" t="s">
        <v>101</v>
      </c>
      <c r="AO99" s="29">
        <v>0.73329999999999995</v>
      </c>
      <c r="AQ99" s="29">
        <v>0.46296296296296297</v>
      </c>
      <c r="AR99" s="52"/>
      <c r="AS99" s="20" t="s">
        <v>101</v>
      </c>
      <c r="AU99" s="29">
        <v>0.73329999999999995</v>
      </c>
      <c r="AW99" s="213">
        <v>0.24074074074074073</v>
      </c>
      <c r="AX99" s="214">
        <f t="shared" si="34"/>
        <v>0.49255925925925925</v>
      </c>
      <c r="AY99" s="52"/>
      <c r="AZ99" s="20" t="s">
        <v>101</v>
      </c>
      <c r="BB99" s="29">
        <v>0.20370370370370369</v>
      </c>
      <c r="BC99" s="52"/>
      <c r="BD99" s="20" t="s">
        <v>101</v>
      </c>
      <c r="BF99" s="29">
        <v>0.73329999999999995</v>
      </c>
      <c r="BH99" s="29">
        <v>0.20370370370370369</v>
      </c>
      <c r="BI99" s="52"/>
      <c r="BN99" s="111"/>
      <c r="BO99" s="111"/>
      <c r="BQ99" s="112"/>
      <c r="BT99" s="111"/>
      <c r="BU99" s="111"/>
      <c r="BV99" s="111"/>
      <c r="BW99" s="112"/>
      <c r="CC99" s="112"/>
      <c r="CE99" s="20" t="s">
        <v>101</v>
      </c>
      <c r="CF99" s="178"/>
      <c r="CG99" s="37"/>
      <c r="CH99" s="111"/>
      <c r="CI99" s="111"/>
      <c r="CK99" s="111"/>
      <c r="DG99" s="112"/>
      <c r="DH99" s="112"/>
      <c r="DI99" s="20" t="s">
        <v>101</v>
      </c>
      <c r="DJ99" s="205">
        <v>0.27033703703703699</v>
      </c>
      <c r="DK99" s="214">
        <v>0.49255925925925925</v>
      </c>
      <c r="DN99" s="219"/>
      <c r="DO99" s="222"/>
      <c r="DP99" s="110"/>
      <c r="DQ99" s="67"/>
      <c r="DR99" s="110"/>
      <c r="DS99" s="221"/>
      <c r="DT99" s="110"/>
      <c r="DU99" s="221"/>
      <c r="DV99" s="221"/>
      <c r="DW99" s="110"/>
    </row>
    <row r="100" spans="1:127">
      <c r="A100" s="20" t="s">
        <v>102</v>
      </c>
      <c r="C100" s="29">
        <v>0.58620000000000005</v>
      </c>
      <c r="D100" s="54"/>
      <c r="E100" s="20" t="s">
        <v>102</v>
      </c>
      <c r="G100" s="36">
        <v>1416</v>
      </c>
      <c r="H100" s="52"/>
      <c r="I100" s="20" t="s">
        <v>102</v>
      </c>
      <c r="K100" s="48">
        <v>54.455003878975951</v>
      </c>
      <c r="L100" s="52"/>
      <c r="M100" s="20" t="s">
        <v>102</v>
      </c>
      <c r="N100" s="15"/>
      <c r="O100" s="48">
        <v>61.13</v>
      </c>
      <c r="P100" s="52"/>
      <c r="Q100" s="20" t="s">
        <v>102</v>
      </c>
      <c r="S100" s="69">
        <v>32.480815347721823</v>
      </c>
      <c r="T100" s="52"/>
      <c r="U100" s="20" t="s">
        <v>102</v>
      </c>
      <c r="W100" s="29">
        <v>0.34</v>
      </c>
      <c r="X100" s="52"/>
      <c r="Y100" s="20" t="s">
        <v>102</v>
      </c>
      <c r="AA100" s="29">
        <v>0.12</v>
      </c>
      <c r="AB100" s="52"/>
      <c r="AC100" s="20" t="s">
        <v>102</v>
      </c>
      <c r="AE100" s="28">
        <v>0.02</v>
      </c>
      <c r="AF100" s="52"/>
      <c r="AG100" s="20" t="s">
        <v>102</v>
      </c>
      <c r="AH100" s="17"/>
      <c r="AI100" s="29">
        <v>0.34</v>
      </c>
      <c r="AK100" s="28">
        <v>0.02</v>
      </c>
      <c r="AL100" s="52"/>
      <c r="AM100" s="20" t="s">
        <v>102</v>
      </c>
      <c r="AO100" s="29">
        <v>0.58620000000000005</v>
      </c>
      <c r="AQ100" s="29">
        <v>0.34</v>
      </c>
      <c r="AR100" s="52"/>
      <c r="AS100" s="20" t="s">
        <v>102</v>
      </c>
      <c r="AU100" s="29">
        <v>0.58620000000000005</v>
      </c>
      <c r="AW100" s="213">
        <v>0.12</v>
      </c>
      <c r="AX100" s="214">
        <f t="shared" si="34"/>
        <v>0.46620000000000006</v>
      </c>
      <c r="AY100" s="52"/>
      <c r="AZ100" s="20" t="s">
        <v>102</v>
      </c>
      <c r="BB100" s="29">
        <v>0.17</v>
      </c>
      <c r="BC100" s="52"/>
      <c r="BD100" s="20" t="s">
        <v>102</v>
      </c>
      <c r="BF100" s="29">
        <v>0.58620000000000005</v>
      </c>
      <c r="BH100" s="29">
        <v>0.17</v>
      </c>
      <c r="BI100" s="52"/>
      <c r="BN100" s="111"/>
      <c r="BO100" s="111"/>
      <c r="BQ100" s="112"/>
      <c r="BT100" s="111"/>
      <c r="BU100" s="111"/>
      <c r="BV100" s="111"/>
      <c r="BW100" s="112"/>
      <c r="CC100" s="112"/>
      <c r="CE100" s="20" t="s">
        <v>102</v>
      </c>
      <c r="CF100" s="178"/>
      <c r="CG100" s="37"/>
      <c r="CH100" s="111"/>
      <c r="CI100" s="111"/>
      <c r="CK100" s="111"/>
      <c r="DG100" s="112"/>
      <c r="DH100" s="112"/>
      <c r="DI100" s="20" t="s">
        <v>102</v>
      </c>
      <c r="DJ100" s="205">
        <v>0.24620000000000003</v>
      </c>
      <c r="DK100" s="214">
        <v>0.46620000000000006</v>
      </c>
      <c r="DN100" s="219"/>
      <c r="DO100" s="222"/>
      <c r="DP100" s="110"/>
      <c r="DQ100" s="67"/>
      <c r="DR100" s="110"/>
      <c r="DS100" s="221"/>
      <c r="DT100" s="110"/>
      <c r="DU100" s="221"/>
      <c r="DV100" s="221"/>
      <c r="DW100" s="110"/>
    </row>
    <row r="101" spans="1:127">
      <c r="A101" s="20" t="s">
        <v>103</v>
      </c>
      <c r="C101" s="29">
        <v>0.58620000000000005</v>
      </c>
      <c r="D101" s="54"/>
      <c r="E101" s="20" t="s">
        <v>103</v>
      </c>
      <c r="G101" s="39">
        <v>1031.2</v>
      </c>
      <c r="H101" s="52"/>
      <c r="I101" s="20" t="s">
        <v>103</v>
      </c>
      <c r="K101" s="48">
        <v>58.480203440115851</v>
      </c>
      <c r="L101" s="52"/>
      <c r="M101" s="20" t="s">
        <v>103</v>
      </c>
      <c r="N101" s="15"/>
      <c r="O101" s="48">
        <v>60.374707259953162</v>
      </c>
      <c r="P101" s="52"/>
      <c r="Q101" s="20" t="s">
        <v>103</v>
      </c>
      <c r="S101" s="69">
        <v>32.877049180327866</v>
      </c>
      <c r="T101" s="52"/>
      <c r="U101" s="20" t="s">
        <v>103</v>
      </c>
      <c r="W101" s="29">
        <v>0.39795918367346939</v>
      </c>
      <c r="X101" s="52"/>
      <c r="Y101" s="20" t="s">
        <v>103</v>
      </c>
      <c r="AA101" s="29">
        <v>0.11224489795918367</v>
      </c>
      <c r="AB101" s="52"/>
      <c r="AC101" s="20" t="s">
        <v>103</v>
      </c>
      <c r="AE101" s="28">
        <v>3.0612244897959183E-2</v>
      </c>
      <c r="AF101" s="52"/>
      <c r="AG101" s="20" t="s">
        <v>103</v>
      </c>
      <c r="AH101" s="17"/>
      <c r="AI101" s="29">
        <v>0.39795918367346939</v>
      </c>
      <c r="AK101" s="28">
        <v>3.0612244897959183E-2</v>
      </c>
      <c r="AL101" s="52"/>
      <c r="AM101" s="20" t="s">
        <v>103</v>
      </c>
      <c r="AO101" s="29">
        <v>0.58620000000000005</v>
      </c>
      <c r="AQ101" s="29">
        <v>0.39795918367346939</v>
      </c>
      <c r="AR101" s="52"/>
      <c r="AS101" s="20" t="s">
        <v>103</v>
      </c>
      <c r="AU101" s="29">
        <v>0.58620000000000005</v>
      </c>
      <c r="AW101" s="213">
        <v>0.11224489795918367</v>
      </c>
      <c r="AX101" s="214">
        <f t="shared" si="34"/>
        <v>0.47395510204081637</v>
      </c>
      <c r="AY101" s="52"/>
      <c r="AZ101" s="20" t="s">
        <v>103</v>
      </c>
      <c r="BB101" s="29">
        <v>0.14285714285714285</v>
      </c>
      <c r="BC101" s="52"/>
      <c r="BD101" s="20" t="s">
        <v>103</v>
      </c>
      <c r="BF101" s="29">
        <v>0.58620000000000005</v>
      </c>
      <c r="BH101" s="29">
        <v>0.14285714285714285</v>
      </c>
      <c r="BI101" s="52"/>
      <c r="BN101" s="111"/>
      <c r="BO101" s="111"/>
      <c r="BQ101" s="112"/>
      <c r="BR101" s="104"/>
      <c r="BS101" s="122" t="s">
        <v>148</v>
      </c>
      <c r="BT101" s="96"/>
      <c r="BU101" s="96"/>
      <c r="BV101" s="82"/>
      <c r="BW101" s="112"/>
      <c r="BY101" s="104"/>
      <c r="BZ101" s="122" t="s">
        <v>151</v>
      </c>
      <c r="CA101" s="96"/>
      <c r="CB101" s="82"/>
      <c r="CE101" s="20" t="s">
        <v>103</v>
      </c>
      <c r="CF101" s="178"/>
      <c r="CG101" s="37"/>
      <c r="CH101" s="111"/>
      <c r="CI101" s="111"/>
      <c r="CK101" s="111"/>
      <c r="DG101" s="112"/>
      <c r="DH101" s="112"/>
      <c r="DI101" s="20" t="s">
        <v>103</v>
      </c>
      <c r="DJ101" s="205">
        <v>0.18824081632653067</v>
      </c>
      <c r="DK101" s="214">
        <v>0.47395510204081637</v>
      </c>
      <c r="DN101" s="219"/>
      <c r="DO101" s="222"/>
      <c r="DP101" s="110"/>
      <c r="DQ101" s="67"/>
      <c r="DR101" s="110"/>
      <c r="DS101" s="221"/>
      <c r="DT101" s="110"/>
      <c r="DU101" s="221"/>
      <c r="DV101" s="221"/>
      <c r="DW101" s="110"/>
    </row>
    <row r="102" spans="1:127">
      <c r="A102" s="20" t="s">
        <v>104</v>
      </c>
      <c r="C102" s="29">
        <v>0.76659999999999995</v>
      </c>
      <c r="D102" s="54"/>
      <c r="E102" s="20" t="s">
        <v>104</v>
      </c>
      <c r="G102" s="39">
        <v>913.32258064516134</v>
      </c>
      <c r="H102" s="52"/>
      <c r="I102" s="20" t="s">
        <v>104</v>
      </c>
      <c r="K102" s="48">
        <v>55.893645786390266</v>
      </c>
      <c r="L102" s="52"/>
      <c r="M102" s="20" t="s">
        <v>104</v>
      </c>
      <c r="N102" s="15"/>
      <c r="O102" s="48">
        <v>58.801661474558671</v>
      </c>
      <c r="P102" s="52"/>
      <c r="Q102" s="20" t="s">
        <v>104</v>
      </c>
      <c r="S102" s="69">
        <v>34.387331256490135</v>
      </c>
      <c r="T102" s="52"/>
      <c r="U102" s="20" t="s">
        <v>104</v>
      </c>
      <c r="W102" s="29">
        <v>0.4336283185840708</v>
      </c>
      <c r="X102" s="52"/>
      <c r="Y102" s="20" t="s">
        <v>104</v>
      </c>
      <c r="AA102" s="29">
        <v>0.17699115044247787</v>
      </c>
      <c r="AB102" s="52"/>
      <c r="AC102" s="20" t="s">
        <v>104</v>
      </c>
      <c r="AE102" s="28">
        <v>0</v>
      </c>
      <c r="AF102" s="52"/>
      <c r="AG102" s="20" t="s">
        <v>104</v>
      </c>
      <c r="AH102" s="17"/>
      <c r="AI102" s="29">
        <v>0.4336283185840708</v>
      </c>
      <c r="AK102" s="28">
        <v>0</v>
      </c>
      <c r="AL102" s="52"/>
      <c r="AM102" s="20" t="s">
        <v>104</v>
      </c>
      <c r="AO102" s="29">
        <v>0.76659999999999995</v>
      </c>
      <c r="AQ102" s="29">
        <v>0.4336283185840708</v>
      </c>
      <c r="AR102" s="52"/>
      <c r="AS102" s="20" t="s">
        <v>104</v>
      </c>
      <c r="AU102" s="29">
        <v>0.76659999999999995</v>
      </c>
      <c r="AW102" s="213">
        <v>0.17699115044247787</v>
      </c>
      <c r="AX102" s="214">
        <f t="shared" si="34"/>
        <v>0.58960884955752202</v>
      </c>
      <c r="AY102" s="52"/>
      <c r="AZ102" s="20" t="s">
        <v>104</v>
      </c>
      <c r="BB102" s="29">
        <v>0.16814159292035399</v>
      </c>
      <c r="BC102" s="52"/>
      <c r="BD102" s="20" t="s">
        <v>104</v>
      </c>
      <c r="BF102" s="29">
        <v>0.76659999999999995</v>
      </c>
      <c r="BH102" s="29">
        <v>0.16814159292035399</v>
      </c>
      <c r="BI102" s="52"/>
      <c r="BN102" s="111"/>
      <c r="BO102" s="111"/>
      <c r="BQ102" s="112"/>
      <c r="BR102" s="86"/>
      <c r="BS102" s="98"/>
      <c r="BT102" s="98"/>
      <c r="BU102" s="98"/>
      <c r="BV102" s="84"/>
      <c r="BW102" s="112"/>
      <c r="BY102" s="86"/>
      <c r="BZ102" s="98"/>
      <c r="CA102" s="98"/>
      <c r="CB102" s="84"/>
      <c r="CE102" s="20" t="s">
        <v>104</v>
      </c>
      <c r="CF102" s="178"/>
      <c r="CG102" s="37"/>
      <c r="CH102" s="111"/>
      <c r="CI102" s="111"/>
      <c r="CK102" s="111"/>
      <c r="DG102" s="112"/>
      <c r="DH102" s="112"/>
      <c r="DI102" s="20" t="s">
        <v>104</v>
      </c>
      <c r="DJ102" s="205">
        <v>0.33297168141592914</v>
      </c>
      <c r="DK102" s="214">
        <v>0.58960884955752202</v>
      </c>
      <c r="DN102" s="219"/>
      <c r="DO102" s="222"/>
      <c r="DP102" s="110"/>
      <c r="DQ102" s="67"/>
      <c r="DR102" s="110"/>
      <c r="DS102" s="221"/>
      <c r="DT102" s="110"/>
      <c r="DU102" s="221"/>
      <c r="DV102" s="221"/>
      <c r="DW102" s="110"/>
    </row>
    <row r="103" spans="1:127">
      <c r="A103" s="20" t="s">
        <v>105</v>
      </c>
      <c r="C103" s="29">
        <v>0.5333</v>
      </c>
      <c r="D103" s="54"/>
      <c r="E103" s="20" t="s">
        <v>105</v>
      </c>
      <c r="G103" s="39">
        <v>1066.8269230769231</v>
      </c>
      <c r="H103" s="52"/>
      <c r="I103" s="20" t="s">
        <v>105</v>
      </c>
      <c r="K103" s="48">
        <v>55.718047253060057</v>
      </c>
      <c r="L103" s="52"/>
      <c r="M103" s="20" t="s">
        <v>105</v>
      </c>
      <c r="N103" s="15"/>
      <c r="O103" s="48">
        <v>65.188014101057576</v>
      </c>
      <c r="P103" s="52"/>
      <c r="Q103" s="20" t="s">
        <v>105</v>
      </c>
      <c r="S103" s="69">
        <v>36.435957696827259</v>
      </c>
      <c r="T103" s="52"/>
      <c r="U103" s="20" t="s">
        <v>105</v>
      </c>
      <c r="W103" s="29">
        <v>0.47619047619047616</v>
      </c>
      <c r="X103" s="52"/>
      <c r="Y103" s="20" t="s">
        <v>105</v>
      </c>
      <c r="AA103" s="29">
        <v>0.16190476190476191</v>
      </c>
      <c r="AB103" s="52"/>
      <c r="AC103" s="20" t="s">
        <v>105</v>
      </c>
      <c r="AE103" s="28">
        <v>9.5238095238095247E-3</v>
      </c>
      <c r="AF103" s="52"/>
      <c r="AG103" s="20" t="s">
        <v>105</v>
      </c>
      <c r="AH103" s="17"/>
      <c r="AI103" s="29">
        <v>0.47619047619047616</v>
      </c>
      <c r="AK103" s="28">
        <v>9.5238095238095247E-3</v>
      </c>
      <c r="AL103" s="52"/>
      <c r="AM103" s="20" t="s">
        <v>105</v>
      </c>
      <c r="AO103" s="29">
        <v>0.5333</v>
      </c>
      <c r="AQ103" s="29">
        <v>0.47619047619047616</v>
      </c>
      <c r="AR103" s="52"/>
      <c r="AS103" s="20" t="s">
        <v>105</v>
      </c>
      <c r="AU103" s="29">
        <v>0.5333</v>
      </c>
      <c r="AW103" s="213">
        <v>0.16190476190476191</v>
      </c>
      <c r="AX103" s="214">
        <f t="shared" si="34"/>
        <v>0.37139523809523811</v>
      </c>
      <c r="AY103" s="52"/>
      <c r="AZ103" s="20" t="s">
        <v>105</v>
      </c>
      <c r="BB103" s="29">
        <v>0.25714285714285712</v>
      </c>
      <c r="BC103" s="52"/>
      <c r="BD103" s="20" t="s">
        <v>105</v>
      </c>
      <c r="BF103" s="29">
        <v>0.5333</v>
      </c>
      <c r="BH103" s="29">
        <v>0.25714285714285712</v>
      </c>
      <c r="BI103" s="52"/>
      <c r="BN103" s="111"/>
      <c r="BO103" s="111"/>
      <c r="BQ103" s="112"/>
      <c r="BR103" s="139" t="s">
        <v>1</v>
      </c>
      <c r="BS103" s="140" t="s">
        <v>143</v>
      </c>
      <c r="BT103" s="141" t="s">
        <v>144</v>
      </c>
      <c r="BU103" s="141" t="s">
        <v>145</v>
      </c>
      <c r="BV103" s="141" t="s">
        <v>146</v>
      </c>
      <c r="BW103" s="112"/>
      <c r="BY103" s="139" t="s">
        <v>1</v>
      </c>
      <c r="BZ103" s="140" t="s">
        <v>149</v>
      </c>
      <c r="CA103" s="141" t="s">
        <v>150</v>
      </c>
      <c r="CB103" s="150" t="s">
        <v>144</v>
      </c>
      <c r="CE103" s="20" t="s">
        <v>105</v>
      </c>
      <c r="CF103" s="178"/>
      <c r="CG103" s="37"/>
      <c r="CH103" s="111"/>
      <c r="CI103" s="111"/>
      <c r="CK103" s="111"/>
      <c r="DG103" s="112"/>
      <c r="DH103" s="112"/>
      <c r="DI103" s="20" t="s">
        <v>105</v>
      </c>
      <c r="DJ103" s="205">
        <v>5.7109523809523832E-2</v>
      </c>
      <c r="DK103" s="214">
        <v>0.37139523809523811</v>
      </c>
      <c r="DN103" s="219"/>
      <c r="DO103" s="222"/>
      <c r="DP103" s="110"/>
      <c r="DQ103" s="67"/>
      <c r="DR103" s="110"/>
      <c r="DS103" s="221"/>
      <c r="DT103" s="110"/>
      <c r="DU103" s="221"/>
      <c r="DV103" s="221"/>
      <c r="DW103" s="110"/>
    </row>
    <row r="104" spans="1:127">
      <c r="A104" s="20" t="s">
        <v>106</v>
      </c>
      <c r="C104" s="29">
        <v>0.83330000000000004</v>
      </c>
      <c r="D104" s="54"/>
      <c r="E104" s="20" t="s">
        <v>106</v>
      </c>
      <c r="G104" s="39">
        <v>1307.1627906976744</v>
      </c>
      <c r="H104" s="52"/>
      <c r="I104" s="20" t="s">
        <v>106</v>
      </c>
      <c r="K104" s="48">
        <v>58.086323452938117</v>
      </c>
      <c r="L104" s="52"/>
      <c r="M104" s="20" t="s">
        <v>106</v>
      </c>
      <c r="N104" s="15"/>
      <c r="O104" s="48">
        <v>58.67223382045929</v>
      </c>
      <c r="P104" s="52"/>
      <c r="Q104" s="20" t="s">
        <v>106</v>
      </c>
      <c r="S104" s="69">
        <v>32.691022964509393</v>
      </c>
      <c r="T104" s="52"/>
      <c r="U104" s="20" t="s">
        <v>106</v>
      </c>
      <c r="W104" s="29">
        <v>0.39823008849557523</v>
      </c>
      <c r="X104" s="52"/>
      <c r="Y104" s="20" t="s">
        <v>106</v>
      </c>
      <c r="AA104" s="29">
        <v>0.10619469026548672</v>
      </c>
      <c r="AB104" s="52"/>
      <c r="AC104" s="20" t="s">
        <v>106</v>
      </c>
      <c r="AE104" s="28">
        <v>0</v>
      </c>
      <c r="AF104" s="52"/>
      <c r="AG104" s="20" t="s">
        <v>106</v>
      </c>
      <c r="AH104" s="17"/>
      <c r="AI104" s="29">
        <v>0.39823008849557523</v>
      </c>
      <c r="AK104" s="28">
        <v>0</v>
      </c>
      <c r="AL104" s="52"/>
      <c r="AM104" s="20" t="s">
        <v>106</v>
      </c>
      <c r="AO104" s="29">
        <v>0.83330000000000004</v>
      </c>
      <c r="AQ104" s="29">
        <v>0.39823008849557523</v>
      </c>
      <c r="AR104" s="52"/>
      <c r="AS104" s="20" t="s">
        <v>106</v>
      </c>
      <c r="AU104" s="29">
        <v>0.83330000000000004</v>
      </c>
      <c r="AW104" s="213">
        <v>0.10619469026548672</v>
      </c>
      <c r="AX104" s="214">
        <f t="shared" si="34"/>
        <v>0.72710530973451326</v>
      </c>
      <c r="AY104" s="52"/>
      <c r="AZ104" s="20" t="s">
        <v>106</v>
      </c>
      <c r="BB104" s="29">
        <v>0.22123893805309736</v>
      </c>
      <c r="BC104" s="52"/>
      <c r="BD104" s="20" t="s">
        <v>106</v>
      </c>
      <c r="BF104" s="29">
        <v>0.83330000000000004</v>
      </c>
      <c r="BH104" s="29">
        <v>0.22123893805309736</v>
      </c>
      <c r="BI104" s="52"/>
      <c r="BN104" s="111"/>
      <c r="BO104" s="111"/>
      <c r="BQ104" s="112"/>
      <c r="BT104" s="111"/>
      <c r="BU104" s="111"/>
      <c r="BV104" s="111"/>
      <c r="BW104" s="112"/>
      <c r="CE104" s="20" t="s">
        <v>106</v>
      </c>
      <c r="CF104" s="178"/>
      <c r="CG104" s="37"/>
      <c r="CH104" s="111"/>
      <c r="CI104" s="111"/>
      <c r="CK104" s="111"/>
      <c r="DG104" s="112"/>
      <c r="DH104" s="112"/>
      <c r="DI104" s="20" t="s">
        <v>106</v>
      </c>
      <c r="DJ104" s="205">
        <v>0.43506991150442481</v>
      </c>
      <c r="DK104" s="214">
        <v>0.72710530973451326</v>
      </c>
      <c r="DN104" s="219"/>
      <c r="DO104" s="222"/>
      <c r="DP104" s="110"/>
      <c r="DQ104" s="67"/>
      <c r="DR104" s="110"/>
      <c r="DS104" s="221"/>
      <c r="DT104" s="110"/>
      <c r="DU104" s="221"/>
      <c r="DV104" s="221"/>
      <c r="DW104" s="110"/>
    </row>
    <row r="105" spans="1:127">
      <c r="A105" s="20" t="s">
        <v>107</v>
      </c>
      <c r="C105" s="29">
        <v>0.7</v>
      </c>
      <c r="D105" s="54"/>
      <c r="E105" s="20" t="s">
        <v>107</v>
      </c>
      <c r="G105" s="39">
        <v>1153.8</v>
      </c>
      <c r="H105" s="52"/>
      <c r="I105" s="20" t="s">
        <v>107</v>
      </c>
      <c r="K105" s="48">
        <v>55.58867660298089</v>
      </c>
      <c r="L105" s="52"/>
      <c r="M105" s="20" t="s">
        <v>107</v>
      </c>
      <c r="N105" s="15"/>
      <c r="O105" s="48">
        <v>58.331648129423662</v>
      </c>
      <c r="P105" s="52"/>
      <c r="Q105" s="20" t="s">
        <v>107</v>
      </c>
      <c r="S105" s="69">
        <v>33.882709807886755</v>
      </c>
      <c r="T105" s="52"/>
      <c r="U105" s="20" t="s">
        <v>107</v>
      </c>
      <c r="W105" s="29">
        <v>0.43103448275862066</v>
      </c>
      <c r="X105" s="52"/>
      <c r="Y105" s="20" t="s">
        <v>107</v>
      </c>
      <c r="AA105" s="29">
        <v>0.13793103448275862</v>
      </c>
      <c r="AB105" s="52"/>
      <c r="AC105" s="20" t="s">
        <v>107</v>
      </c>
      <c r="AE105" s="28">
        <v>1.7241379310344827E-2</v>
      </c>
      <c r="AF105" s="52"/>
      <c r="AG105" s="20" t="s">
        <v>107</v>
      </c>
      <c r="AH105" s="17"/>
      <c r="AI105" s="29">
        <v>0.43103448275862066</v>
      </c>
      <c r="AK105" s="28">
        <v>1.7241379310344827E-2</v>
      </c>
      <c r="AL105" s="52"/>
      <c r="AM105" s="20" t="s">
        <v>107</v>
      </c>
      <c r="AO105" s="29">
        <v>0.7</v>
      </c>
      <c r="AQ105" s="29">
        <v>0.43103448275862066</v>
      </c>
      <c r="AR105" s="52"/>
      <c r="AS105" s="20" t="s">
        <v>107</v>
      </c>
      <c r="AU105" s="29">
        <v>0.7</v>
      </c>
      <c r="AW105" s="213">
        <v>0.13793103448275862</v>
      </c>
      <c r="AX105" s="214">
        <f t="shared" si="34"/>
        <v>0.56206896551724128</v>
      </c>
      <c r="AY105" s="52"/>
      <c r="AZ105" s="20" t="s">
        <v>107</v>
      </c>
      <c r="BB105" s="29">
        <v>0.21551724137931033</v>
      </c>
      <c r="BC105" s="52"/>
      <c r="BD105" s="20" t="s">
        <v>107</v>
      </c>
      <c r="BF105" s="29">
        <v>0.7</v>
      </c>
      <c r="BH105" s="29">
        <v>0.21551724137931033</v>
      </c>
      <c r="BI105" s="52"/>
      <c r="BN105" s="111"/>
      <c r="BO105" s="111"/>
      <c r="BQ105" s="112"/>
      <c r="BT105" s="111"/>
      <c r="BU105" s="111"/>
      <c r="BV105" s="111"/>
      <c r="BW105" s="112"/>
      <c r="CE105" s="20" t="s">
        <v>107</v>
      </c>
      <c r="CF105" s="178"/>
      <c r="CG105" s="37"/>
      <c r="CH105" s="111"/>
      <c r="CI105" s="111"/>
      <c r="CK105" s="111"/>
      <c r="DG105" s="112"/>
      <c r="DH105" s="112"/>
      <c r="DI105" s="20" t="s">
        <v>107</v>
      </c>
      <c r="DJ105" s="205">
        <v>0.26896551724137929</v>
      </c>
      <c r="DK105" s="214">
        <v>0.56206896551724128</v>
      </c>
      <c r="DN105" s="219"/>
      <c r="DO105" s="222"/>
      <c r="DP105" s="110"/>
      <c r="DQ105" s="67"/>
      <c r="DR105" s="110"/>
      <c r="DS105" s="221"/>
      <c r="DT105" s="110"/>
      <c r="DU105" s="221"/>
      <c r="DV105" s="221"/>
      <c r="DW105" s="110"/>
    </row>
    <row r="106" spans="1:127">
      <c r="A106" s="20" t="s">
        <v>108</v>
      </c>
      <c r="C106" s="29">
        <v>0.55169999999999997</v>
      </c>
      <c r="D106" s="54"/>
      <c r="E106" s="20" t="s">
        <v>108</v>
      </c>
      <c r="G106" s="39">
        <v>925.64814814814815</v>
      </c>
      <c r="H106" s="52"/>
      <c r="I106" s="20" t="s">
        <v>108</v>
      </c>
      <c r="K106" s="48">
        <v>54.246491138203055</v>
      </c>
      <c r="L106" s="52"/>
      <c r="M106" s="20" t="s">
        <v>108</v>
      </c>
      <c r="N106" s="15"/>
      <c r="O106" s="48">
        <v>59.64797136038186</v>
      </c>
      <c r="P106" s="52"/>
      <c r="Q106" s="20" t="s">
        <v>108</v>
      </c>
      <c r="S106" s="69">
        <v>33.157517899761338</v>
      </c>
      <c r="T106" s="52"/>
      <c r="U106" s="20" t="s">
        <v>108</v>
      </c>
      <c r="W106" s="29">
        <v>0.35643564356435642</v>
      </c>
      <c r="X106" s="52"/>
      <c r="Y106" s="20" t="s">
        <v>108</v>
      </c>
      <c r="AA106" s="29">
        <v>0.10891089108910891</v>
      </c>
      <c r="AB106" s="52"/>
      <c r="AC106" s="20" t="s">
        <v>108</v>
      </c>
      <c r="AE106" s="28">
        <v>1.9801980198019802E-2</v>
      </c>
      <c r="AF106" s="52"/>
      <c r="AG106" s="20" t="s">
        <v>108</v>
      </c>
      <c r="AH106" s="17"/>
      <c r="AI106" s="29">
        <v>0.35643564356435642</v>
      </c>
      <c r="AK106" s="28">
        <v>1.9801980198019802E-2</v>
      </c>
      <c r="AL106" s="52"/>
      <c r="AM106" s="20" t="s">
        <v>108</v>
      </c>
      <c r="AO106" s="29">
        <v>0.55169999999999997</v>
      </c>
      <c r="AQ106" s="29">
        <v>0.35643564356435642</v>
      </c>
      <c r="AR106" s="52"/>
      <c r="AS106" s="20" t="s">
        <v>108</v>
      </c>
      <c r="AU106" s="29">
        <v>0.55169999999999997</v>
      </c>
      <c r="AW106" s="213">
        <v>0.10891089108910891</v>
      </c>
      <c r="AX106" s="214">
        <f t="shared" si="34"/>
        <v>0.44278910891089107</v>
      </c>
      <c r="AY106" s="52"/>
      <c r="AZ106" s="20" t="s">
        <v>108</v>
      </c>
      <c r="BB106" s="29">
        <v>0.23762376237623761</v>
      </c>
      <c r="BC106" s="52"/>
      <c r="BD106" s="20" t="s">
        <v>108</v>
      </c>
      <c r="BF106" s="29">
        <v>0.55169999999999997</v>
      </c>
      <c r="BH106" s="29">
        <v>0.23762376237623761</v>
      </c>
      <c r="BI106" s="52"/>
      <c r="BN106" s="111"/>
      <c r="BO106" s="111"/>
      <c r="BQ106" s="112"/>
      <c r="BT106" s="111"/>
      <c r="BU106" s="111"/>
      <c r="BV106" s="111"/>
      <c r="BW106" s="112"/>
      <c r="CE106" s="20" t="s">
        <v>108</v>
      </c>
      <c r="CF106" s="178"/>
      <c r="CG106" s="37"/>
      <c r="CH106" s="111"/>
      <c r="CI106" s="111"/>
      <c r="CK106" s="111"/>
      <c r="DG106" s="112"/>
      <c r="DH106" s="112"/>
      <c r="DI106" s="20" t="s">
        <v>108</v>
      </c>
      <c r="DJ106" s="205">
        <v>0.19526435643564355</v>
      </c>
      <c r="DK106" s="214">
        <v>0.44278910891089107</v>
      </c>
      <c r="DN106" s="219"/>
      <c r="DO106" s="222"/>
      <c r="DP106" s="110"/>
      <c r="DQ106" s="68"/>
      <c r="DR106" s="110"/>
      <c r="DS106" s="221"/>
      <c r="DT106" s="110"/>
      <c r="DU106" s="221"/>
      <c r="DV106" s="221"/>
      <c r="DW106" s="110"/>
    </row>
    <row r="107" spans="1:127">
      <c r="A107" s="20" t="s">
        <v>109</v>
      </c>
      <c r="C107" s="29">
        <v>0.76659999999999995</v>
      </c>
      <c r="D107" s="54"/>
      <c r="E107" s="38" t="s">
        <v>109</v>
      </c>
      <c r="G107" s="39">
        <v>1682.9310344827586</v>
      </c>
      <c r="H107" s="52"/>
      <c r="I107" s="38" t="s">
        <v>109</v>
      </c>
      <c r="K107" s="48">
        <v>54.25</v>
      </c>
      <c r="L107" s="52"/>
      <c r="M107" s="38" t="s">
        <v>109</v>
      </c>
      <c r="N107" s="15"/>
      <c r="O107" s="48">
        <v>50.58</v>
      </c>
      <c r="P107" s="52"/>
      <c r="Q107" s="38" t="s">
        <v>109</v>
      </c>
      <c r="S107" s="69">
        <v>27.44</v>
      </c>
      <c r="T107" s="52"/>
      <c r="U107" s="38" t="s">
        <v>109</v>
      </c>
      <c r="W107" s="29">
        <v>0.29357798165137616</v>
      </c>
      <c r="X107" s="52"/>
      <c r="Y107" s="38" t="s">
        <v>109</v>
      </c>
      <c r="AA107" s="29">
        <v>0.11009174311926606</v>
      </c>
      <c r="AB107" s="52"/>
      <c r="AC107" s="38" t="s">
        <v>109</v>
      </c>
      <c r="AE107" s="28">
        <v>3.669724770642202E-2</v>
      </c>
      <c r="AF107" s="52"/>
      <c r="AG107" s="38" t="s">
        <v>109</v>
      </c>
      <c r="AH107" s="17"/>
      <c r="AI107" s="29">
        <v>0.29357798165137616</v>
      </c>
      <c r="AK107" s="28">
        <v>3.669724770642202E-2</v>
      </c>
      <c r="AL107" s="52"/>
      <c r="AM107" s="38" t="s">
        <v>109</v>
      </c>
      <c r="AO107" s="29">
        <v>0.76659999999999995</v>
      </c>
      <c r="AQ107" s="29">
        <v>0.29357798165137616</v>
      </c>
      <c r="AR107" s="52"/>
      <c r="AS107" s="38" t="s">
        <v>109</v>
      </c>
      <c r="AU107" s="29">
        <v>0.76659999999999995</v>
      </c>
      <c r="AW107" s="213">
        <v>0.11009174311926606</v>
      </c>
      <c r="AX107" s="214">
        <f t="shared" si="34"/>
        <v>0.65650825688073389</v>
      </c>
      <c r="AY107" s="52"/>
      <c r="AZ107" s="38" t="s">
        <v>109</v>
      </c>
      <c r="BB107" s="29">
        <v>0.11926605504587157</v>
      </c>
      <c r="BC107" s="52"/>
      <c r="BD107" s="38" t="s">
        <v>109</v>
      </c>
      <c r="BF107" s="29">
        <v>0.76659999999999995</v>
      </c>
      <c r="BH107" s="29">
        <v>0.11926605504587157</v>
      </c>
      <c r="BI107" s="52"/>
      <c r="BN107" s="111"/>
      <c r="BO107" s="111"/>
      <c r="BQ107" s="112"/>
      <c r="BT107" s="111"/>
      <c r="BU107" s="111"/>
      <c r="BV107" s="111"/>
      <c r="BW107" s="112"/>
      <c r="CE107" s="20" t="s">
        <v>109</v>
      </c>
      <c r="CF107" s="178"/>
      <c r="CG107" s="184" t="s">
        <v>164</v>
      </c>
      <c r="CH107" s="174"/>
      <c r="CI107" s="174"/>
      <c r="CK107" s="111"/>
      <c r="DI107" s="38" t="s">
        <v>109</v>
      </c>
      <c r="DJ107" s="205">
        <v>0.47302201834862379</v>
      </c>
      <c r="DK107" s="214">
        <v>0.65650825688073389</v>
      </c>
      <c r="DN107" s="219"/>
      <c r="DO107" s="222"/>
      <c r="DP107" s="110"/>
      <c r="DQ107" s="110"/>
      <c r="DR107" s="110"/>
      <c r="DS107" s="110"/>
      <c r="DT107" s="110"/>
      <c r="DU107" s="110"/>
      <c r="DV107" s="227"/>
      <c r="DW107" s="110"/>
    </row>
    <row r="108" spans="1:127">
      <c r="A108" s="7" t="s">
        <v>110</v>
      </c>
      <c r="C108" s="40"/>
      <c r="D108" s="60"/>
      <c r="E108" s="41"/>
      <c r="G108" s="42"/>
      <c r="H108" s="52"/>
      <c r="L108" s="52"/>
      <c r="P108" s="52"/>
      <c r="Q108" s="66"/>
      <c r="R108" s="27"/>
      <c r="S108" s="45"/>
      <c r="T108" s="52"/>
      <c r="X108" s="52"/>
      <c r="AB108" s="52"/>
      <c r="AF108" s="52"/>
      <c r="AL108" s="52"/>
      <c r="AR108" s="52"/>
      <c r="AY108" s="52"/>
      <c r="BC108" s="52"/>
      <c r="BI108" s="52"/>
      <c r="BN108" s="111"/>
      <c r="BO108" s="111"/>
      <c r="BQ108" s="112"/>
      <c r="BT108" s="111"/>
      <c r="BU108" s="111"/>
      <c r="BV108" s="111"/>
      <c r="BW108" s="112"/>
      <c r="CG108" s="110"/>
      <c r="CH108" s="111"/>
      <c r="CI108" s="111"/>
      <c r="CK108" s="111"/>
      <c r="DN108" s="110"/>
      <c r="DO108" s="110"/>
      <c r="DP108" s="110"/>
      <c r="DQ108" s="110"/>
      <c r="DR108" s="110"/>
      <c r="DS108" s="110"/>
      <c r="DT108" s="110"/>
      <c r="DU108" s="110"/>
      <c r="DV108" s="227"/>
      <c r="DW108" s="110"/>
    </row>
    <row r="109" spans="1:127">
      <c r="A109" s="7" t="s">
        <v>111</v>
      </c>
      <c r="C109" s="37"/>
      <c r="D109" s="57"/>
      <c r="E109" s="43"/>
      <c r="F109" s="27"/>
      <c r="G109" s="44"/>
      <c r="H109" s="58"/>
      <c r="L109" s="52"/>
      <c r="P109" s="52"/>
      <c r="Q109" s="67"/>
      <c r="R109" s="27"/>
      <c r="S109" s="45"/>
      <c r="T109" s="52"/>
      <c r="X109" s="52"/>
      <c r="AB109" s="52"/>
      <c r="AF109" s="52"/>
      <c r="AL109" s="52"/>
      <c r="AR109" s="52"/>
      <c r="AY109" s="52"/>
      <c r="BC109" s="52"/>
      <c r="BI109" s="52"/>
      <c r="BN109" s="111"/>
      <c r="BO109" s="111"/>
      <c r="BQ109" s="112"/>
      <c r="BT109" s="111"/>
      <c r="BU109" s="111"/>
      <c r="BV109" s="111"/>
      <c r="BW109" s="112"/>
      <c r="CE109" s="162" t="s">
        <v>166</v>
      </c>
      <c r="CF109" s="163" t="s">
        <v>158</v>
      </c>
      <c r="CG109" s="110"/>
      <c r="CH109" s="111"/>
      <c r="CI109" s="111"/>
      <c r="CK109" s="111"/>
      <c r="DV109" s="128"/>
    </row>
    <row r="110" spans="1:127">
      <c r="C110" s="37"/>
      <c r="D110" s="57"/>
      <c r="E110" s="27"/>
      <c r="F110" s="27"/>
      <c r="G110" s="44"/>
      <c r="H110" s="58"/>
      <c r="L110" s="52"/>
      <c r="P110" s="52"/>
      <c r="Q110" s="68"/>
      <c r="R110" s="27"/>
      <c r="S110" s="45"/>
      <c r="T110" s="52"/>
      <c r="X110" s="52"/>
      <c r="AB110" s="52"/>
      <c r="AF110" s="52"/>
      <c r="AL110" s="52"/>
      <c r="AR110" s="52"/>
      <c r="AY110" s="52"/>
      <c r="BC110" s="52"/>
      <c r="BI110" s="52"/>
      <c r="BN110" s="111"/>
      <c r="BO110" s="111"/>
      <c r="BQ110" s="112"/>
      <c r="BT110" s="111"/>
      <c r="BU110" s="111"/>
      <c r="BV110" s="111"/>
      <c r="BW110" s="112"/>
      <c r="CE110" s="164" t="s">
        <v>165</v>
      </c>
      <c r="CF110" s="165" t="s">
        <v>155</v>
      </c>
      <c r="CG110" s="110"/>
      <c r="CH110" s="111"/>
      <c r="CI110" s="111"/>
      <c r="CK110" s="111"/>
      <c r="DV110" s="128"/>
    </row>
    <row r="111" spans="1:127">
      <c r="A111" s="80" t="s">
        <v>1</v>
      </c>
      <c r="B111" s="85" t="s">
        <v>0</v>
      </c>
      <c r="C111" s="82"/>
      <c r="D111" s="52"/>
      <c r="E111" s="80" t="s">
        <v>1</v>
      </c>
      <c r="F111" s="85" t="s">
        <v>2</v>
      </c>
      <c r="G111" s="82"/>
      <c r="H111" s="52"/>
      <c r="I111" s="80" t="s">
        <v>1</v>
      </c>
      <c r="J111" s="81" t="s">
        <v>113</v>
      </c>
      <c r="K111" s="82"/>
      <c r="L111" s="52"/>
      <c r="M111" s="80" t="s">
        <v>1</v>
      </c>
      <c r="N111" s="88" t="s">
        <v>115</v>
      </c>
      <c r="O111" s="82"/>
      <c r="P111" s="52"/>
      <c r="Q111" s="80" t="s">
        <v>1</v>
      </c>
      <c r="R111" s="81" t="s">
        <v>117</v>
      </c>
      <c r="S111" s="82"/>
      <c r="T111" s="52"/>
      <c r="U111" s="80" t="s">
        <v>1</v>
      </c>
      <c r="V111" s="81" t="s">
        <v>119</v>
      </c>
      <c r="W111" s="82"/>
      <c r="X111" s="52"/>
      <c r="Y111" s="80" t="s">
        <v>1</v>
      </c>
      <c r="Z111" s="90" t="s">
        <v>121</v>
      </c>
      <c r="AA111" s="82"/>
      <c r="AB111" s="52"/>
      <c r="AC111" s="80" t="s">
        <v>1</v>
      </c>
      <c r="AD111" s="81" t="s">
        <v>130</v>
      </c>
      <c r="AE111" s="82"/>
      <c r="AF111" s="52"/>
      <c r="AG111" s="80" t="s">
        <v>1</v>
      </c>
      <c r="AH111" s="93"/>
      <c r="AI111" s="92" t="s">
        <v>125</v>
      </c>
      <c r="AJ111" s="96"/>
      <c r="AK111" s="97" t="s">
        <v>123</v>
      </c>
      <c r="AL111" s="52"/>
      <c r="AM111" s="80" t="s">
        <v>1</v>
      </c>
      <c r="AN111" s="93"/>
      <c r="AO111" s="85" t="s">
        <v>112</v>
      </c>
      <c r="AP111" s="96"/>
      <c r="AQ111" s="97" t="s">
        <v>125</v>
      </c>
      <c r="AR111" s="52"/>
      <c r="AS111" s="80" t="s">
        <v>1</v>
      </c>
      <c r="AT111" s="93"/>
      <c r="AU111" s="85" t="s">
        <v>112</v>
      </c>
      <c r="AV111" s="96"/>
      <c r="AW111" s="97" t="s">
        <v>125</v>
      </c>
      <c r="AX111" s="212"/>
      <c r="AY111" s="52"/>
      <c r="AZ111" s="80" t="s">
        <v>1</v>
      </c>
      <c r="BA111" s="81" t="s">
        <v>131</v>
      </c>
      <c r="BB111" s="100" t="s">
        <v>132</v>
      </c>
      <c r="BC111" s="52"/>
      <c r="BD111" s="80" t="s">
        <v>1</v>
      </c>
      <c r="BE111" s="102" t="s">
        <v>112</v>
      </c>
      <c r="BF111" s="96"/>
      <c r="BG111" s="81" t="s">
        <v>132</v>
      </c>
      <c r="BH111" s="82"/>
      <c r="BI111" s="52"/>
      <c r="BJ111" s="129"/>
      <c r="BK111" s="88" t="s">
        <v>135</v>
      </c>
      <c r="BL111" s="93"/>
      <c r="BM111" s="93"/>
      <c r="BN111" s="130"/>
      <c r="BO111" s="111"/>
      <c r="BQ111" s="112"/>
      <c r="BT111" s="111"/>
      <c r="BU111" s="111"/>
      <c r="BV111" s="111"/>
      <c r="BW111" s="112"/>
      <c r="CG111" s="111"/>
      <c r="CH111" s="111"/>
      <c r="CI111" s="111"/>
      <c r="CK111" s="111"/>
      <c r="DV111" s="128"/>
    </row>
    <row r="112" spans="1:127">
      <c r="A112" s="86"/>
      <c r="B112" s="87" t="s">
        <v>3</v>
      </c>
      <c r="C112" s="84"/>
      <c r="D112" s="52"/>
      <c r="E112" s="83"/>
      <c r="F112" s="87" t="s">
        <v>4</v>
      </c>
      <c r="G112" s="84"/>
      <c r="H112" s="52"/>
      <c r="I112" s="83"/>
      <c r="J112" s="70" t="s">
        <v>114</v>
      </c>
      <c r="K112" s="84"/>
      <c r="L112" s="52"/>
      <c r="M112" s="83"/>
      <c r="N112" s="89" t="s">
        <v>116</v>
      </c>
      <c r="O112" s="84"/>
      <c r="P112" s="52"/>
      <c r="Q112" s="83"/>
      <c r="R112" s="70" t="s">
        <v>134</v>
      </c>
      <c r="S112" s="84"/>
      <c r="T112" s="52"/>
      <c r="U112" s="83"/>
      <c r="V112" s="70" t="s">
        <v>120</v>
      </c>
      <c r="W112" s="84"/>
      <c r="X112" s="52"/>
      <c r="Y112" s="83"/>
      <c r="Z112" s="91" t="s">
        <v>122</v>
      </c>
      <c r="AA112" s="84"/>
      <c r="AB112" s="52"/>
      <c r="AC112" s="83"/>
      <c r="AD112" s="70" t="s">
        <v>124</v>
      </c>
      <c r="AE112" s="84"/>
      <c r="AF112" s="52"/>
      <c r="AG112" s="83"/>
      <c r="AH112" s="95"/>
      <c r="AI112" s="94" t="s">
        <v>126</v>
      </c>
      <c r="AJ112" s="98"/>
      <c r="AK112" s="99" t="s">
        <v>124</v>
      </c>
      <c r="AL112" s="52"/>
      <c r="AM112" s="83"/>
      <c r="AN112" s="95"/>
      <c r="AO112" s="87" t="s">
        <v>127</v>
      </c>
      <c r="AP112" s="98"/>
      <c r="AQ112" s="99" t="s">
        <v>126</v>
      </c>
      <c r="AR112" s="52"/>
      <c r="AS112" s="83"/>
      <c r="AT112" s="95"/>
      <c r="AU112" s="87" t="s">
        <v>127</v>
      </c>
      <c r="AV112" s="98"/>
      <c r="AW112" s="99" t="s">
        <v>129</v>
      </c>
      <c r="AX112" s="212"/>
      <c r="AY112" s="52"/>
      <c r="AZ112" s="86"/>
      <c r="BA112" s="70"/>
      <c r="BB112" s="101" t="s">
        <v>133</v>
      </c>
      <c r="BC112" s="52"/>
      <c r="BD112" s="86"/>
      <c r="BE112" s="103" t="s">
        <v>127</v>
      </c>
      <c r="BF112" s="98"/>
      <c r="BG112" s="70" t="s">
        <v>133</v>
      </c>
      <c r="BH112" s="84"/>
      <c r="BI112" s="52"/>
      <c r="BJ112" s="124" t="s">
        <v>1</v>
      </c>
      <c r="BK112" s="125" t="s">
        <v>5</v>
      </c>
      <c r="BL112" s="126" t="s">
        <v>6</v>
      </c>
      <c r="BM112" s="62" t="s">
        <v>141</v>
      </c>
      <c r="BN112" s="62" t="s">
        <v>142</v>
      </c>
      <c r="BO112" s="111"/>
      <c r="BQ112" s="112"/>
      <c r="BW112" s="112"/>
      <c r="CD112" s="161"/>
      <c r="CG112" s="111"/>
      <c r="CH112" s="111"/>
      <c r="CI112" s="111"/>
      <c r="CK112" s="111"/>
      <c r="DV112" s="128"/>
    </row>
    <row r="113" spans="1:126">
      <c r="A113" s="2"/>
      <c r="C113" s="16"/>
      <c r="D113" s="16"/>
      <c r="G113" s="16"/>
      <c r="BO113" s="111"/>
      <c r="CG113" s="111"/>
      <c r="CH113" s="111"/>
      <c r="CI113" s="111"/>
      <c r="CK113" s="111"/>
      <c r="DV113" s="128"/>
    </row>
    <row r="114" spans="1:126">
      <c r="CG114" s="111"/>
      <c r="CH114" s="111"/>
      <c r="CI114" s="111"/>
      <c r="CK114" s="111"/>
      <c r="DV114" s="128"/>
    </row>
    <row r="115" spans="1:126">
      <c r="CG115" s="111"/>
      <c r="CH115" s="111"/>
      <c r="CI115" s="111"/>
      <c r="CK115" s="111"/>
      <c r="DV115" s="128"/>
    </row>
    <row r="116" spans="1:126">
      <c r="CG116" s="111"/>
      <c r="CH116" s="111"/>
      <c r="CI116" s="111"/>
      <c r="CK116" s="111"/>
      <c r="DV116" s="128"/>
    </row>
    <row r="117" spans="1:126">
      <c r="CK117" s="111"/>
      <c r="DV117" s="128"/>
    </row>
    <row r="118" spans="1:126">
      <c r="CK118" s="111"/>
      <c r="DV118" s="128"/>
    </row>
    <row r="119" spans="1:126">
      <c r="CK119" s="111"/>
      <c r="DV119" s="128"/>
    </row>
    <row r="120" spans="1:126">
      <c r="CK120" s="111"/>
      <c r="DV120" s="128"/>
    </row>
    <row r="121" spans="1:126">
      <c r="DV121" s="128"/>
    </row>
    <row r="147" spans="47:47" ht="15.5">
      <c r="AU147" s="189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Adams</dc:creator>
  <cp:lastModifiedBy>Brian Adams</cp:lastModifiedBy>
  <dcterms:created xsi:type="dcterms:W3CDTF">2019-01-25T02:53:57Z</dcterms:created>
  <dcterms:modified xsi:type="dcterms:W3CDTF">2019-02-21T05:00:30Z</dcterms:modified>
</cp:coreProperties>
</file>