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42" i="1"/>
  <c r="O42"/>
  <c r="M42"/>
  <c r="K42"/>
  <c r="I42"/>
  <c r="H42"/>
  <c r="D42"/>
  <c r="D19"/>
  <c r="U50"/>
  <c r="S6"/>
  <c r="O6"/>
  <c r="M6"/>
  <c r="K6"/>
  <c r="I6"/>
  <c r="H6"/>
  <c r="D6"/>
  <c r="S19"/>
  <c r="O19"/>
  <c r="M19"/>
  <c r="K19"/>
  <c r="I19"/>
  <c r="H19"/>
  <c r="T50"/>
  <c r="V50"/>
  <c r="W50"/>
  <c r="X50"/>
  <c r="P50"/>
  <c r="Q50"/>
  <c r="R50"/>
  <c r="N50"/>
  <c r="L50"/>
  <c r="J50"/>
  <c r="E50"/>
  <c r="F50"/>
  <c r="G50"/>
  <c r="B50"/>
  <c r="C50"/>
  <c r="M30" l="1"/>
  <c r="M50" l="1"/>
  <c r="S50" l="1"/>
  <c r="O50"/>
  <c r="K50"/>
  <c r="I50"/>
  <c r="H50"/>
  <c r="S70" l="1"/>
  <c r="K70"/>
  <c r="I70"/>
  <c r="D70"/>
  <c r="S69"/>
  <c r="O69"/>
  <c r="M69"/>
  <c r="K69"/>
  <c r="I69"/>
  <c r="H69"/>
  <c r="S68"/>
  <c r="O68"/>
  <c r="K68"/>
  <c r="I68"/>
  <c r="H68"/>
  <c r="S67"/>
  <c r="O67"/>
  <c r="M67"/>
  <c r="K67"/>
  <c r="I67"/>
  <c r="H67"/>
  <c r="S66"/>
  <c r="O66"/>
  <c r="M66"/>
  <c r="K66"/>
  <c r="I66"/>
  <c r="H66"/>
  <c r="S65"/>
  <c r="O65"/>
  <c r="M65"/>
  <c r="K65"/>
  <c r="I65"/>
  <c r="H65"/>
  <c r="S64"/>
  <c r="O64"/>
  <c r="M64"/>
  <c r="K64"/>
  <c r="I64"/>
  <c r="H64"/>
  <c r="S63"/>
  <c r="O63"/>
  <c r="M63"/>
  <c r="K63"/>
  <c r="I63"/>
  <c r="H63"/>
  <c r="S62"/>
  <c r="O62"/>
  <c r="M62"/>
  <c r="K62"/>
  <c r="I62"/>
  <c r="H62"/>
  <c r="S61"/>
  <c r="O61"/>
  <c r="M61"/>
  <c r="K61"/>
  <c r="I61"/>
  <c r="H61"/>
  <c r="S60"/>
  <c r="O60"/>
  <c r="M60"/>
  <c r="K60"/>
  <c r="I60"/>
  <c r="H60"/>
  <c r="D60"/>
  <c r="S59"/>
  <c r="O59"/>
  <c r="M59"/>
  <c r="K59"/>
  <c r="I59"/>
  <c r="H59"/>
  <c r="D59"/>
  <c r="S58"/>
  <c r="O58"/>
  <c r="M58"/>
  <c r="K58"/>
  <c r="I58"/>
  <c r="H58"/>
  <c r="D58"/>
  <c r="S57"/>
  <c r="O57"/>
  <c r="M57"/>
  <c r="K57"/>
  <c r="I57"/>
  <c r="H57"/>
  <c r="D57"/>
  <c r="S56"/>
  <c r="O56"/>
  <c r="M56"/>
  <c r="K56"/>
  <c r="I56"/>
  <c r="H56"/>
  <c r="D56"/>
  <c r="S55"/>
  <c r="O55"/>
  <c r="M55"/>
  <c r="K55"/>
  <c r="I55"/>
  <c r="H55"/>
  <c r="D55"/>
  <c r="M49"/>
  <c r="K49"/>
  <c r="I49"/>
  <c r="H49"/>
  <c r="S48"/>
  <c r="O48"/>
  <c r="M48"/>
  <c r="K48"/>
  <c r="I48"/>
  <c r="H48"/>
  <c r="D48"/>
  <c r="K46"/>
  <c r="I46"/>
  <c r="M46"/>
  <c r="O46"/>
  <c r="D46"/>
  <c r="S45"/>
  <c r="O45"/>
  <c r="M45"/>
  <c r="K45"/>
  <c r="I45"/>
  <c r="H45"/>
  <c r="D45"/>
  <c r="S44"/>
  <c r="O44"/>
  <c r="M44"/>
  <c r="K44"/>
  <c r="I44"/>
  <c r="H44"/>
  <c r="D44"/>
  <c r="S41"/>
  <c r="O41"/>
  <c r="M41"/>
  <c r="K41"/>
  <c r="I41"/>
  <c r="H41"/>
  <c r="D41"/>
  <c r="S40"/>
  <c r="O40"/>
  <c r="M40"/>
  <c r="K40"/>
  <c r="I40"/>
  <c r="H40"/>
  <c r="D40"/>
  <c r="S39"/>
  <c r="O39"/>
  <c r="M39"/>
  <c r="K39"/>
  <c r="I39"/>
  <c r="H39"/>
  <c r="D39"/>
  <c r="S38"/>
  <c r="O38"/>
  <c r="M38"/>
  <c r="K38"/>
  <c r="I38"/>
  <c r="H38"/>
  <c r="D38"/>
  <c r="S37"/>
  <c r="O37"/>
  <c r="M37"/>
  <c r="K37"/>
  <c r="I37"/>
  <c r="H37"/>
  <c r="D37"/>
  <c r="S36"/>
  <c r="O36"/>
  <c r="M36"/>
  <c r="K36"/>
  <c r="I36"/>
  <c r="H36"/>
  <c r="D36"/>
  <c r="S35"/>
  <c r="O35"/>
  <c r="M35"/>
  <c r="K35"/>
  <c r="I35"/>
  <c r="H35"/>
  <c r="D35"/>
  <c r="S34"/>
  <c r="O34"/>
  <c r="M34"/>
  <c r="K34"/>
  <c r="I34"/>
  <c r="H34"/>
  <c r="D34"/>
  <c r="S33"/>
  <c r="O33"/>
  <c r="M33"/>
  <c r="K33"/>
  <c r="I33"/>
  <c r="H33"/>
  <c r="D33"/>
  <c r="S32"/>
  <c r="O32"/>
  <c r="H32"/>
  <c r="I32"/>
  <c r="M32"/>
  <c r="D32"/>
  <c r="S31"/>
  <c r="O31"/>
  <c r="M31"/>
  <c r="K31"/>
  <c r="I31"/>
  <c r="H31"/>
  <c r="D31"/>
  <c r="S30"/>
  <c r="O30"/>
  <c r="K30"/>
  <c r="I30"/>
  <c r="H30"/>
  <c r="D30"/>
  <c r="S29"/>
  <c r="O29"/>
  <c r="M29"/>
  <c r="K29"/>
  <c r="I29"/>
  <c r="H29"/>
  <c r="D29"/>
  <c r="H28"/>
  <c r="I28"/>
  <c r="S27"/>
  <c r="O27"/>
  <c r="M27"/>
  <c r="K27"/>
  <c r="I27"/>
  <c r="H27"/>
  <c r="D27"/>
  <c r="S26"/>
  <c r="O26"/>
  <c r="K26"/>
  <c r="I26"/>
  <c r="H26"/>
  <c r="D26"/>
  <c r="S25"/>
  <c r="O25"/>
  <c r="K25"/>
  <c r="H25"/>
  <c r="I25"/>
  <c r="M25"/>
  <c r="D25"/>
  <c r="S24"/>
  <c r="O24"/>
  <c r="M24"/>
  <c r="K24"/>
  <c r="I24"/>
  <c r="H24"/>
  <c r="D24"/>
  <c r="S23"/>
  <c r="O23"/>
  <c r="M23"/>
  <c r="K23"/>
  <c r="I23"/>
  <c r="H23"/>
  <c r="D23"/>
  <c r="S22"/>
  <c r="O22"/>
  <c r="M22"/>
  <c r="K22"/>
  <c r="I22"/>
  <c r="H22"/>
  <c r="D22"/>
  <c r="S21"/>
  <c r="O21"/>
  <c r="M21"/>
  <c r="K21"/>
  <c r="I21"/>
  <c r="H21"/>
  <c r="D21"/>
  <c r="S18"/>
  <c r="O18"/>
  <c r="M18"/>
  <c r="H18"/>
  <c r="I18"/>
  <c r="D18"/>
  <c r="S17"/>
  <c r="O17"/>
  <c r="M17"/>
  <c r="K17"/>
  <c r="I17"/>
  <c r="H17"/>
  <c r="D17"/>
  <c r="S16"/>
  <c r="O16"/>
  <c r="M16"/>
  <c r="K16"/>
  <c r="I16"/>
  <c r="H16"/>
  <c r="D16"/>
  <c r="S15"/>
  <c r="O15"/>
  <c r="M15"/>
  <c r="K15"/>
  <c r="I15"/>
  <c r="H15"/>
  <c r="D15"/>
  <c r="S14"/>
  <c r="O14"/>
  <c r="M14"/>
  <c r="K14"/>
  <c r="I14"/>
  <c r="H14"/>
  <c r="D14"/>
  <c r="S13"/>
  <c r="O13"/>
  <c r="M13"/>
  <c r="K13"/>
  <c r="I13"/>
  <c r="H13"/>
  <c r="D13"/>
  <c r="I12"/>
  <c r="H12"/>
  <c r="S11"/>
  <c r="O11"/>
  <c r="M11"/>
  <c r="K11"/>
  <c r="I11"/>
  <c r="H11"/>
  <c r="D11"/>
  <c r="S10"/>
  <c r="S12" s="1"/>
  <c r="O10"/>
  <c r="O12" s="1"/>
  <c r="M10"/>
  <c r="K10"/>
  <c r="K12" s="1"/>
  <c r="I10"/>
  <c r="H10"/>
  <c r="D10"/>
  <c r="D12" s="1"/>
  <c r="S9"/>
  <c r="O9"/>
  <c r="M9"/>
  <c r="K9"/>
  <c r="I9"/>
  <c r="H9"/>
  <c r="D9"/>
  <c r="S8"/>
  <c r="O8"/>
  <c r="M8"/>
  <c r="K8"/>
  <c r="I8"/>
  <c r="H8"/>
  <c r="D8"/>
  <c r="S5"/>
  <c r="O5"/>
  <c r="M5"/>
  <c r="K5"/>
  <c r="I5"/>
  <c r="H5"/>
  <c r="D5"/>
  <c r="O4"/>
  <c r="I4"/>
  <c r="H4"/>
  <c r="M4"/>
  <c r="S3"/>
  <c r="O3"/>
  <c r="M3"/>
  <c r="K3"/>
  <c r="I3"/>
  <c r="H3"/>
  <c r="S2"/>
  <c r="O2"/>
  <c r="M2"/>
  <c r="K2"/>
  <c r="I2"/>
  <c r="H2"/>
  <c r="D2"/>
  <c r="S28" l="1"/>
  <c r="D28"/>
  <c r="O28"/>
  <c r="M12"/>
  <c r="O70"/>
  <c r="M70"/>
  <c r="H70"/>
  <c r="D49"/>
  <c r="M28"/>
  <c r="K32"/>
  <c r="K28"/>
  <c r="O49"/>
  <c r="K18"/>
  <c r="H46"/>
  <c r="D4"/>
  <c r="K4"/>
  <c r="S4"/>
  <c r="S46"/>
  <c r="S49" s="1"/>
</calcChain>
</file>

<file path=xl/sharedStrings.xml><?xml version="1.0" encoding="utf-8"?>
<sst xmlns="http://schemas.openxmlformats.org/spreadsheetml/2006/main" count="111" uniqueCount="48">
  <si>
    <t>No</t>
  </si>
  <si>
    <t>Results</t>
  </si>
  <si>
    <t>Result%</t>
  </si>
  <si>
    <t>Inns</t>
  </si>
  <si>
    <t>Runs</t>
  </si>
  <si>
    <t>Balls</t>
  </si>
  <si>
    <t>s/r</t>
  </si>
  <si>
    <t>r/o</t>
  </si>
  <si>
    <t>wkt</t>
  </si>
  <si>
    <t>r/wkt</t>
  </si>
  <si>
    <t>Cent</t>
  </si>
  <si>
    <t>100/balls</t>
  </si>
  <si>
    <t>300+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</si>
  <si>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</si>
  <si>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</si>
  <si>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</si>
  <si>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</si>
  <si>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</si>
  <si>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</si>
  <si>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</si>
  <si>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</si>
  <si>
    <t>Basin</t>
  </si>
  <si>
    <t xml:space="preserve">Cobham </t>
  </si>
  <si>
    <t>Maiden</t>
  </si>
  <si>
    <t>McLean</t>
  </si>
  <si>
    <t>Eden Park 2</t>
  </si>
  <si>
    <t>Hagley</t>
  </si>
  <si>
    <t>Saxton Oval</t>
  </si>
  <si>
    <t>Nelson Pk</t>
  </si>
  <si>
    <t>Westpac</t>
  </si>
  <si>
    <t>Queenstown</t>
  </si>
  <si>
    <t>Main P</t>
  </si>
  <si>
    <t>Uni Oval</t>
  </si>
  <si>
    <t>Seddon</t>
  </si>
  <si>
    <t>Mt Maung</t>
  </si>
  <si>
    <t>Total</t>
  </si>
  <si>
    <t>C Maid</t>
  </si>
  <si>
    <t>Eden PK</t>
  </si>
  <si>
    <t>Eden 2</t>
  </si>
  <si>
    <t>Saxton</t>
  </si>
  <si>
    <t>Invercar</t>
  </si>
  <si>
    <t>Mclean</t>
  </si>
  <si>
    <t>Nelson p</t>
  </si>
  <si>
    <t>Mainpow</t>
  </si>
  <si>
    <t>Uni Ov</t>
  </si>
  <si>
    <t>Mt Maun</t>
  </si>
  <si>
    <t>`</t>
  </si>
  <si>
    <t>Molyneux Pk</t>
  </si>
</sst>
</file>

<file path=xl/styles.xml><?xml version="1.0" encoding="utf-8"?>
<styleSheet xmlns="http://schemas.openxmlformats.org/spreadsheetml/2006/main">
  <fonts count="25">
    <font>
      <sz val="11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b/>
      <sz val="9"/>
      <name val="Times New Roman"/>
      <family val="1"/>
    </font>
    <font>
      <b/>
      <sz val="14"/>
      <name val="Times New Roman"/>
      <family val="1"/>
    </font>
    <font>
      <sz val="11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sz val="9"/>
      <name val="Arial"/>
      <family val="2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Fill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0" xfId="0" applyFont="1" applyFill="1"/>
    <xf numFmtId="0" fontId="14" fillId="0" borderId="1" xfId="0" applyFont="1" applyFill="1" applyBorder="1" applyAlignment="1">
      <alignment horizontal="center"/>
    </xf>
    <xf numFmtId="0" fontId="15" fillId="0" borderId="0" xfId="0" applyFont="1" applyFill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0" xfId="0" applyFont="1" applyFill="1"/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/>
    <xf numFmtId="0" fontId="17" fillId="0" borderId="0" xfId="0" applyFont="1" applyFill="1"/>
    <xf numFmtId="0" fontId="19" fillId="0" borderId="0" xfId="0" applyFont="1" applyFill="1"/>
    <xf numFmtId="0" fontId="7" fillId="0" borderId="0" xfId="0" applyFont="1" applyFill="1"/>
    <xf numFmtId="0" fontId="11" fillId="0" borderId="0" xfId="0" applyFont="1" applyFill="1"/>
    <xf numFmtId="0" fontId="20" fillId="0" borderId="0" xfId="0" applyFont="1"/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7" fillId="0" borderId="1" xfId="0" applyFont="1" applyFill="1" applyBorder="1"/>
    <xf numFmtId="0" fontId="14" fillId="0" borderId="0" xfId="0" applyFont="1"/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20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0" fontId="21" fillId="0" borderId="1" xfId="0" applyNumberFormat="1" applyFont="1" applyFill="1" applyBorder="1" applyAlignment="1">
      <alignment horizontal="center"/>
    </xf>
    <xf numFmtId="2" fontId="21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10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2" fontId="23" fillId="0" borderId="1" xfId="0" applyNumberFormat="1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2" fillId="0" borderId="1" xfId="0" applyFont="1" applyBorder="1"/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tabSelected="1" topLeftCell="A37" workbookViewId="0">
      <selection activeCell="B50" sqref="B50:X50"/>
    </sheetView>
  </sheetViews>
  <sheetFormatPr defaultRowHeight="14"/>
  <cols>
    <col min="1" max="1" width="8.83203125" customWidth="1"/>
    <col min="2" max="2" width="4.9140625" customWidth="1"/>
    <col min="3" max="3" width="6.08203125" customWidth="1"/>
    <col min="4" max="4" width="7.9140625" customWidth="1"/>
    <col min="5" max="5" width="4.58203125" customWidth="1"/>
    <col min="6" max="6" width="5.83203125" customWidth="1"/>
    <col min="7" max="7" width="5.5" customWidth="1"/>
    <col min="8" max="8" width="6.33203125" customWidth="1"/>
    <col min="9" max="9" width="6.58203125" customWidth="1"/>
    <col min="10" max="10" width="5.33203125" customWidth="1"/>
    <col min="11" max="11" width="6.58203125" customWidth="1"/>
    <col min="12" max="12" width="5.33203125" customWidth="1"/>
    <col min="13" max="13" width="6.6640625" customWidth="1"/>
    <col min="14" max="14" width="5.58203125" customWidth="1"/>
    <col min="15" max="15" width="6.08203125" customWidth="1"/>
    <col min="16" max="16" width="5.4140625" customWidth="1"/>
    <col min="17" max="17" width="5.5" customWidth="1"/>
    <col min="18" max="18" width="6.1640625" customWidth="1"/>
    <col min="19" max="19" width="7.08203125" customWidth="1"/>
    <col min="20" max="20" width="4" customWidth="1"/>
    <col min="21" max="22" width="7" customWidth="1"/>
    <col min="23" max="23" width="5.58203125" customWidth="1"/>
    <col min="24" max="25" width="6.25" customWidth="1"/>
  </cols>
  <sheetData>
    <row r="1" spans="1: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3">
        <v>3</v>
      </c>
      <c r="P1" s="2" t="s">
        <v>13</v>
      </c>
      <c r="Q1" s="2" t="s">
        <v>14</v>
      </c>
      <c r="R1" s="2" t="s">
        <v>15</v>
      </c>
      <c r="S1" s="2" t="s">
        <v>16</v>
      </c>
      <c r="T1" s="2">
        <v>50</v>
      </c>
      <c r="U1" s="2" t="s">
        <v>17</v>
      </c>
      <c r="V1" s="4" t="s">
        <v>18</v>
      </c>
      <c r="W1" s="2" t="s">
        <v>19</v>
      </c>
      <c r="X1" s="2" t="s">
        <v>20</v>
      </c>
    </row>
    <row r="2" spans="1:25">
      <c r="A2" s="5" t="s">
        <v>21</v>
      </c>
      <c r="B2" s="52">
        <v>1</v>
      </c>
      <c r="C2" s="52">
        <v>1</v>
      </c>
      <c r="D2" s="53">
        <f>C2/B2*(1)</f>
        <v>1</v>
      </c>
      <c r="E2" s="52">
        <v>3</v>
      </c>
      <c r="F2" s="52">
        <v>901</v>
      </c>
      <c r="G2" s="52">
        <v>1588</v>
      </c>
      <c r="H2" s="54">
        <f t="shared" ref="H2:H18" si="0">G2/J2</f>
        <v>69.043478260869563</v>
      </c>
      <c r="I2" s="54">
        <f>F2/(G2/6)</f>
        <v>3.4042821158690173</v>
      </c>
      <c r="J2" s="52">
        <v>23</v>
      </c>
      <c r="K2" s="54">
        <f t="shared" ref="K2:K11" si="1">F2/J2</f>
        <v>39.173913043478258</v>
      </c>
      <c r="L2" s="52">
        <v>2</v>
      </c>
      <c r="M2" s="55">
        <f t="shared" ref="M2:M11" si="2">G2/L2</f>
        <v>794</v>
      </c>
      <c r="N2" s="52">
        <v>1</v>
      </c>
      <c r="O2" s="53">
        <f t="shared" ref="O2:O11" si="3">N2/E2*1</f>
        <v>0.33333333333333331</v>
      </c>
      <c r="P2" s="52">
        <v>0</v>
      </c>
      <c r="Q2" s="52">
        <v>0</v>
      </c>
      <c r="R2" s="55">
        <v>3</v>
      </c>
      <c r="S2" s="53">
        <f t="shared" ref="S2:S18" si="4">(R2/J2)*1</f>
        <v>0.13043478260869565</v>
      </c>
      <c r="T2" s="52">
        <v>2</v>
      </c>
      <c r="U2" s="52">
        <v>3</v>
      </c>
      <c r="V2" s="52">
        <v>1</v>
      </c>
      <c r="W2" s="28">
        <v>1</v>
      </c>
      <c r="X2" s="9">
        <v>1</v>
      </c>
      <c r="Y2" s="27"/>
    </row>
    <row r="3" spans="1:25" ht="18.5">
      <c r="A3" s="29"/>
      <c r="B3" s="52">
        <v>1</v>
      </c>
      <c r="C3" s="52">
        <v>1</v>
      </c>
      <c r="D3" s="53" t="s">
        <v>46</v>
      </c>
      <c r="E3" s="52">
        <v>3</v>
      </c>
      <c r="F3" s="52">
        <v>695</v>
      </c>
      <c r="G3" s="52">
        <v>1194</v>
      </c>
      <c r="H3" s="54">
        <f t="shared" si="0"/>
        <v>39.799999999999997</v>
      </c>
      <c r="I3" s="54">
        <f t="shared" ref="I3:I49" si="5">F3/(G3/6)</f>
        <v>3.4924623115577891</v>
      </c>
      <c r="J3" s="52">
        <v>30</v>
      </c>
      <c r="K3" s="54">
        <f t="shared" si="1"/>
        <v>23.166666666666668</v>
      </c>
      <c r="L3" s="52">
        <v>1</v>
      </c>
      <c r="M3" s="55">
        <f t="shared" si="2"/>
        <v>1194</v>
      </c>
      <c r="N3" s="52">
        <v>1</v>
      </c>
      <c r="O3" s="53">
        <f t="shared" si="3"/>
        <v>0.33333333333333331</v>
      </c>
      <c r="P3" s="52">
        <v>0</v>
      </c>
      <c r="Q3" s="52">
        <v>0</v>
      </c>
      <c r="R3" s="55">
        <v>2</v>
      </c>
      <c r="S3" s="53">
        <f t="shared" si="4"/>
        <v>6.6666666666666666E-2</v>
      </c>
      <c r="T3" s="52">
        <v>1</v>
      </c>
      <c r="U3" s="52">
        <v>5</v>
      </c>
      <c r="V3" s="52">
        <v>1</v>
      </c>
      <c r="W3" s="7">
        <v>0</v>
      </c>
      <c r="X3" s="9">
        <v>0</v>
      </c>
      <c r="Y3" s="27"/>
    </row>
    <row r="4" spans="1:25">
      <c r="A4" s="27"/>
      <c r="B4" s="52">
        <v>1</v>
      </c>
      <c r="C4" s="52">
        <v>1</v>
      </c>
      <c r="D4" s="53">
        <f t="shared" ref="D4:D26" si="6">C4/B4*(1)</f>
        <v>1</v>
      </c>
      <c r="E4" s="52">
        <v>4</v>
      </c>
      <c r="F4" s="52">
        <v>549</v>
      </c>
      <c r="G4" s="52">
        <v>1025</v>
      </c>
      <c r="H4" s="54">
        <f t="shared" si="0"/>
        <v>29.285714285714285</v>
      </c>
      <c r="I4" s="54">
        <f t="shared" si="5"/>
        <v>3.2136585365853656</v>
      </c>
      <c r="J4" s="52">
        <v>35</v>
      </c>
      <c r="K4" s="54">
        <f t="shared" si="1"/>
        <v>15.685714285714285</v>
      </c>
      <c r="L4" s="52">
        <v>0</v>
      </c>
      <c r="M4" s="55" t="e">
        <f t="shared" si="2"/>
        <v>#DIV/0!</v>
      </c>
      <c r="N4" s="52">
        <v>0</v>
      </c>
      <c r="O4" s="53">
        <f t="shared" si="3"/>
        <v>0</v>
      </c>
      <c r="P4" s="52">
        <v>0</v>
      </c>
      <c r="Q4" s="52">
        <v>3</v>
      </c>
      <c r="R4" s="55">
        <v>3</v>
      </c>
      <c r="S4" s="53">
        <f t="shared" si="4"/>
        <v>8.5714285714285715E-2</v>
      </c>
      <c r="T4" s="52">
        <v>0</v>
      </c>
      <c r="U4" s="52">
        <v>2</v>
      </c>
      <c r="V4" s="52">
        <v>0</v>
      </c>
      <c r="W4" s="56">
        <v>0</v>
      </c>
      <c r="X4" s="70">
        <v>0</v>
      </c>
      <c r="Y4" s="27"/>
    </row>
    <row r="5" spans="1:25">
      <c r="A5" s="27"/>
      <c r="B5" s="52">
        <v>1</v>
      </c>
      <c r="C5" s="52">
        <v>0</v>
      </c>
      <c r="D5" s="53">
        <f t="shared" si="6"/>
        <v>0</v>
      </c>
      <c r="E5" s="52">
        <v>4</v>
      </c>
      <c r="F5" s="52">
        <v>1325</v>
      </c>
      <c r="G5" s="52">
        <v>2311</v>
      </c>
      <c r="H5" s="54">
        <f t="shared" si="0"/>
        <v>64.194444444444443</v>
      </c>
      <c r="I5" s="54">
        <f t="shared" si="5"/>
        <v>3.440069234097793</v>
      </c>
      <c r="J5" s="52">
        <v>36</v>
      </c>
      <c r="K5" s="54">
        <f t="shared" si="1"/>
        <v>36.805555555555557</v>
      </c>
      <c r="L5" s="52">
        <v>3</v>
      </c>
      <c r="M5" s="55">
        <f t="shared" si="2"/>
        <v>770.33333333333337</v>
      </c>
      <c r="N5" s="52">
        <v>2</v>
      </c>
      <c r="O5" s="53">
        <f t="shared" si="3"/>
        <v>0.5</v>
      </c>
      <c r="P5" s="52">
        <v>0</v>
      </c>
      <c r="Q5" s="52">
        <v>1</v>
      </c>
      <c r="R5" s="55">
        <v>7</v>
      </c>
      <c r="S5" s="53">
        <f t="shared" si="4"/>
        <v>0.19444444444444445</v>
      </c>
      <c r="T5" s="52">
        <v>4</v>
      </c>
      <c r="U5" s="52">
        <v>6</v>
      </c>
      <c r="V5" s="52">
        <v>2</v>
      </c>
      <c r="W5" s="56">
        <v>2</v>
      </c>
      <c r="X5" s="70">
        <v>1</v>
      </c>
      <c r="Y5" s="27"/>
    </row>
    <row r="6" spans="1:25">
      <c r="A6" s="27"/>
      <c r="B6" s="52">
        <v>1</v>
      </c>
      <c r="C6" s="52">
        <v>1</v>
      </c>
      <c r="D6" s="53">
        <f t="shared" ref="D6" si="7">C6/B6*(1)</f>
        <v>1</v>
      </c>
      <c r="E6" s="52">
        <v>3</v>
      </c>
      <c r="F6" s="52">
        <v>590</v>
      </c>
      <c r="G6" s="52">
        <v>1141</v>
      </c>
      <c r="H6" s="54">
        <f t="shared" ref="H6" si="8">G6/J6</f>
        <v>38.033333333333331</v>
      </c>
      <c r="I6" s="54">
        <f t="shared" ref="I6" si="9">F6/(G6/6)</f>
        <v>3.1025416301489921</v>
      </c>
      <c r="J6" s="52">
        <v>30</v>
      </c>
      <c r="K6" s="54">
        <f t="shared" ref="K6" si="10">F6/J6</f>
        <v>19.666666666666668</v>
      </c>
      <c r="L6" s="52">
        <v>1</v>
      </c>
      <c r="M6" s="55">
        <f t="shared" ref="M6" si="11">G6/L6</f>
        <v>1141</v>
      </c>
      <c r="N6" s="52">
        <v>1</v>
      </c>
      <c r="O6" s="53">
        <f t="shared" ref="O6" si="12">N6/E6*1</f>
        <v>0.33333333333333331</v>
      </c>
      <c r="P6" s="52">
        <v>0</v>
      </c>
      <c r="Q6" s="52">
        <v>3</v>
      </c>
      <c r="R6" s="55">
        <v>4</v>
      </c>
      <c r="S6" s="53">
        <f t="shared" ref="S6" si="13">(R6/J6)*1</f>
        <v>0.13333333333333333</v>
      </c>
      <c r="T6" s="52">
        <v>2</v>
      </c>
      <c r="U6" s="52">
        <v>4</v>
      </c>
      <c r="V6" s="52">
        <v>0</v>
      </c>
      <c r="W6" s="56">
        <v>0</v>
      </c>
      <c r="X6" s="70">
        <v>0</v>
      </c>
      <c r="Y6" s="27"/>
    </row>
    <row r="7" spans="1:25">
      <c r="A7" s="27"/>
      <c r="B7" s="52"/>
      <c r="C7" s="52"/>
      <c r="D7" s="53"/>
      <c r="E7" s="52"/>
      <c r="F7" s="52"/>
      <c r="G7" s="52"/>
      <c r="H7" s="54"/>
      <c r="I7" s="54"/>
      <c r="J7" s="52"/>
      <c r="K7" s="54"/>
      <c r="L7" s="52"/>
      <c r="M7" s="55"/>
      <c r="N7" s="52"/>
      <c r="O7" s="53"/>
      <c r="P7" s="52"/>
      <c r="Q7" s="52"/>
      <c r="R7" s="55"/>
      <c r="S7" s="53"/>
      <c r="T7" s="52"/>
      <c r="U7" s="52"/>
      <c r="V7" s="52"/>
      <c r="W7" s="56"/>
      <c r="X7" s="68"/>
      <c r="Y7" s="27"/>
    </row>
    <row r="8" spans="1:25">
      <c r="A8" s="33" t="s">
        <v>22</v>
      </c>
      <c r="B8" s="56">
        <v>1</v>
      </c>
      <c r="C8" s="56"/>
      <c r="D8" s="53">
        <f t="shared" si="6"/>
        <v>0</v>
      </c>
      <c r="E8" s="52">
        <v>3</v>
      </c>
      <c r="F8" s="52">
        <v>743</v>
      </c>
      <c r="G8" s="52">
        <v>1143</v>
      </c>
      <c r="H8" s="54">
        <f t="shared" si="0"/>
        <v>71.4375</v>
      </c>
      <c r="I8" s="54">
        <f t="shared" si="5"/>
        <v>3.9002624671916011</v>
      </c>
      <c r="J8" s="52">
        <v>16</v>
      </c>
      <c r="K8" s="54">
        <f t="shared" si="1"/>
        <v>46.4375</v>
      </c>
      <c r="L8" s="52">
        <v>2</v>
      </c>
      <c r="M8" s="55">
        <f t="shared" si="2"/>
        <v>571.5</v>
      </c>
      <c r="N8" s="52">
        <v>1</v>
      </c>
      <c r="O8" s="53">
        <f t="shared" si="3"/>
        <v>0.33333333333333331</v>
      </c>
      <c r="P8" s="52">
        <v>0</v>
      </c>
      <c r="Q8" s="52">
        <v>1</v>
      </c>
      <c r="R8" s="55">
        <v>2</v>
      </c>
      <c r="S8" s="53">
        <f t="shared" si="4"/>
        <v>0.125</v>
      </c>
      <c r="T8" s="52">
        <v>2</v>
      </c>
      <c r="U8" s="52">
        <v>3</v>
      </c>
      <c r="V8" s="52">
        <v>1</v>
      </c>
      <c r="W8" s="52">
        <v>1</v>
      </c>
      <c r="X8" s="69">
        <v>1</v>
      </c>
      <c r="Y8" s="33" t="s">
        <v>22</v>
      </c>
    </row>
    <row r="9" spans="1:25" ht="18.5">
      <c r="A9" s="29"/>
      <c r="B9" s="52">
        <v>1</v>
      </c>
      <c r="C9" s="52"/>
      <c r="D9" s="53">
        <f t="shared" si="6"/>
        <v>0</v>
      </c>
      <c r="E9" s="52">
        <v>3</v>
      </c>
      <c r="F9" s="52">
        <v>659</v>
      </c>
      <c r="G9" s="52">
        <v>1266</v>
      </c>
      <c r="H9" s="54">
        <f t="shared" si="0"/>
        <v>60.285714285714285</v>
      </c>
      <c r="I9" s="54">
        <f t="shared" si="5"/>
        <v>3.123222748815166</v>
      </c>
      <c r="J9" s="52">
        <v>21</v>
      </c>
      <c r="K9" s="54">
        <f t="shared" si="1"/>
        <v>31.38095238095238</v>
      </c>
      <c r="L9" s="52">
        <v>0</v>
      </c>
      <c r="M9" s="55" t="e">
        <f t="shared" si="2"/>
        <v>#DIV/0!</v>
      </c>
      <c r="N9" s="52">
        <v>1</v>
      </c>
      <c r="O9" s="53">
        <f t="shared" si="3"/>
        <v>0.33333333333333331</v>
      </c>
      <c r="P9" s="52">
        <v>0</v>
      </c>
      <c r="Q9" s="52">
        <v>1</v>
      </c>
      <c r="R9" s="55">
        <v>5</v>
      </c>
      <c r="S9" s="53">
        <f t="shared" si="4"/>
        <v>0.23809523809523808</v>
      </c>
      <c r="T9" s="52">
        <v>3</v>
      </c>
      <c r="U9" s="52">
        <v>2</v>
      </c>
      <c r="V9" s="52">
        <v>1</v>
      </c>
      <c r="W9" s="52">
        <v>0</v>
      </c>
      <c r="X9" s="69">
        <v>1</v>
      </c>
      <c r="Y9" s="27"/>
    </row>
    <row r="10" spans="1:25">
      <c r="A10" s="27" t="s">
        <v>23</v>
      </c>
      <c r="B10" s="52"/>
      <c r="C10" s="52"/>
      <c r="D10" s="53" t="e">
        <f t="shared" si="6"/>
        <v>#DIV/0!</v>
      </c>
      <c r="E10" s="52"/>
      <c r="F10" s="52"/>
      <c r="G10" s="52"/>
      <c r="H10" s="54" t="e">
        <f t="shared" si="0"/>
        <v>#DIV/0!</v>
      </c>
      <c r="I10" s="54" t="e">
        <f t="shared" si="5"/>
        <v>#DIV/0!</v>
      </c>
      <c r="J10" s="52"/>
      <c r="K10" s="54" t="e">
        <f t="shared" si="1"/>
        <v>#DIV/0!</v>
      </c>
      <c r="L10" s="52"/>
      <c r="M10" s="55" t="e">
        <f t="shared" si="2"/>
        <v>#DIV/0!</v>
      </c>
      <c r="N10" s="52"/>
      <c r="O10" s="53" t="e">
        <f t="shared" si="3"/>
        <v>#DIV/0!</v>
      </c>
      <c r="P10" s="52"/>
      <c r="Q10" s="52"/>
      <c r="R10" s="55"/>
      <c r="S10" s="53" t="e">
        <f t="shared" si="4"/>
        <v>#DIV/0!</v>
      </c>
      <c r="T10" s="52"/>
      <c r="U10" s="52"/>
      <c r="V10" s="52"/>
      <c r="W10" s="56"/>
      <c r="X10" s="70"/>
      <c r="Y10" s="27" t="s">
        <v>24</v>
      </c>
    </row>
    <row r="11" spans="1:25" ht="18.5">
      <c r="A11" s="29"/>
      <c r="B11" s="52"/>
      <c r="C11" s="52"/>
      <c r="D11" s="53" t="e">
        <f t="shared" si="6"/>
        <v>#DIV/0!</v>
      </c>
      <c r="E11" s="52"/>
      <c r="F11" s="52"/>
      <c r="G11" s="52"/>
      <c r="H11" s="54" t="e">
        <f t="shared" si="0"/>
        <v>#DIV/0!</v>
      </c>
      <c r="I11" s="54" t="e">
        <f t="shared" si="5"/>
        <v>#DIV/0!</v>
      </c>
      <c r="J11" s="52"/>
      <c r="K11" s="54" t="e">
        <f t="shared" si="1"/>
        <v>#DIV/0!</v>
      </c>
      <c r="L11" s="52"/>
      <c r="M11" s="55" t="e">
        <f t="shared" si="2"/>
        <v>#DIV/0!</v>
      </c>
      <c r="N11" s="52"/>
      <c r="O11" s="53" t="e">
        <f t="shared" si="3"/>
        <v>#DIV/0!</v>
      </c>
      <c r="P11" s="52"/>
      <c r="Q11" s="52"/>
      <c r="R11" s="55"/>
      <c r="S11" s="53" t="e">
        <f t="shared" si="4"/>
        <v>#DIV/0!</v>
      </c>
      <c r="T11" s="52"/>
      <c r="U11" s="52"/>
      <c r="V11" s="52"/>
      <c r="W11" s="56"/>
      <c r="X11" s="70"/>
      <c r="Y11" s="27"/>
    </row>
    <row r="12" spans="1:25">
      <c r="A12" s="27" t="s">
        <v>47</v>
      </c>
      <c r="B12" s="52">
        <v>1</v>
      </c>
      <c r="C12" s="52">
        <v>1</v>
      </c>
      <c r="D12" s="53" t="e">
        <f t="shared" ref="D12:S12" si="14">SUM(D10:D11)</f>
        <v>#DIV/0!</v>
      </c>
      <c r="E12" s="52">
        <v>4</v>
      </c>
      <c r="F12" s="52">
        <v>1157</v>
      </c>
      <c r="G12" s="52">
        <v>2257</v>
      </c>
      <c r="H12" s="54">
        <f t="shared" si="0"/>
        <v>57.871794871794869</v>
      </c>
      <c r="I12" s="54">
        <f t="shared" si="5"/>
        <v>3.0757642888790429</v>
      </c>
      <c r="J12" s="52">
        <v>39</v>
      </c>
      <c r="K12" s="54" t="e">
        <f t="shared" si="14"/>
        <v>#DIV/0!</v>
      </c>
      <c r="L12" s="52">
        <v>2</v>
      </c>
      <c r="M12" s="55" t="e">
        <f t="shared" si="14"/>
        <v>#DIV/0!</v>
      </c>
      <c r="N12" s="52">
        <v>2</v>
      </c>
      <c r="O12" s="53" t="e">
        <f>SUM(O10:O11)</f>
        <v>#DIV/0!</v>
      </c>
      <c r="P12" s="52">
        <v>0</v>
      </c>
      <c r="Q12" s="52">
        <v>3</v>
      </c>
      <c r="R12" s="55">
        <v>8</v>
      </c>
      <c r="S12" s="53" t="e">
        <f t="shared" si="14"/>
        <v>#DIV/0!</v>
      </c>
      <c r="T12" s="52">
        <v>7</v>
      </c>
      <c r="U12" s="52">
        <v>6</v>
      </c>
      <c r="V12" s="52">
        <v>2</v>
      </c>
      <c r="W12" s="56">
        <v>1</v>
      </c>
      <c r="X12" s="70">
        <v>1</v>
      </c>
      <c r="Y12" s="27"/>
    </row>
    <row r="13" spans="1:25" ht="18.5">
      <c r="A13" s="36"/>
      <c r="B13" s="52"/>
      <c r="C13" s="52"/>
      <c r="D13" s="53" t="e">
        <f t="shared" si="6"/>
        <v>#DIV/0!</v>
      </c>
      <c r="E13" s="52"/>
      <c r="F13" s="52"/>
      <c r="G13" s="52"/>
      <c r="H13" s="54" t="e">
        <f t="shared" si="0"/>
        <v>#DIV/0!</v>
      </c>
      <c r="I13" s="54" t="e">
        <f t="shared" si="5"/>
        <v>#DIV/0!</v>
      </c>
      <c r="J13" s="52"/>
      <c r="K13" s="54" t="e">
        <f t="shared" ref="K13:K18" si="15">F13/J13</f>
        <v>#DIV/0!</v>
      </c>
      <c r="L13" s="52"/>
      <c r="M13" s="55" t="e">
        <f t="shared" ref="M13:M18" si="16">G13/L13</f>
        <v>#DIV/0!</v>
      </c>
      <c r="N13" s="52"/>
      <c r="O13" s="53" t="e">
        <f t="shared" ref="O13:O18" si="17">N13/E13*1</f>
        <v>#DIV/0!</v>
      </c>
      <c r="P13" s="52"/>
      <c r="Q13" s="52"/>
      <c r="R13" s="55"/>
      <c r="S13" s="53" t="e">
        <f t="shared" si="4"/>
        <v>#DIV/0!</v>
      </c>
      <c r="T13" s="52"/>
      <c r="U13" s="52"/>
      <c r="V13" s="52"/>
      <c r="W13" s="56"/>
      <c r="X13" s="70"/>
      <c r="Y13" s="27" t="s">
        <v>23</v>
      </c>
    </row>
    <row r="14" spans="1:25">
      <c r="A14" s="27"/>
      <c r="B14" s="52"/>
      <c r="C14" s="52"/>
      <c r="D14" s="53" t="e">
        <f t="shared" si="6"/>
        <v>#DIV/0!</v>
      </c>
      <c r="E14" s="52"/>
      <c r="F14" s="52"/>
      <c r="G14" s="52"/>
      <c r="H14" s="54" t="e">
        <f t="shared" si="0"/>
        <v>#DIV/0!</v>
      </c>
      <c r="I14" s="54" t="e">
        <f t="shared" si="5"/>
        <v>#DIV/0!</v>
      </c>
      <c r="J14" s="52"/>
      <c r="K14" s="54" t="e">
        <f t="shared" si="15"/>
        <v>#DIV/0!</v>
      </c>
      <c r="L14" s="52"/>
      <c r="M14" s="55" t="e">
        <f t="shared" si="16"/>
        <v>#DIV/0!</v>
      </c>
      <c r="N14" s="52"/>
      <c r="O14" s="53" t="e">
        <f t="shared" si="17"/>
        <v>#DIV/0!</v>
      </c>
      <c r="P14" s="52"/>
      <c r="Q14" s="52"/>
      <c r="R14" s="55"/>
      <c r="S14" s="53" t="e">
        <f t="shared" si="4"/>
        <v>#DIV/0!</v>
      </c>
      <c r="T14" s="52"/>
      <c r="U14" s="52"/>
      <c r="V14" s="52"/>
      <c r="W14" s="56"/>
      <c r="X14" s="70"/>
      <c r="Y14" s="27"/>
    </row>
    <row r="15" spans="1:25">
      <c r="A15" s="33" t="s">
        <v>25</v>
      </c>
      <c r="B15" s="52">
        <v>1</v>
      </c>
      <c r="C15" s="52">
        <v>1</v>
      </c>
      <c r="D15" s="53">
        <f t="shared" si="6"/>
        <v>1</v>
      </c>
      <c r="E15" s="52">
        <v>4</v>
      </c>
      <c r="F15" s="52">
        <v>845</v>
      </c>
      <c r="G15" s="52">
        <v>1739</v>
      </c>
      <c r="H15" s="54">
        <f t="shared" si="0"/>
        <v>43.475000000000001</v>
      </c>
      <c r="I15" s="54">
        <f t="shared" si="5"/>
        <v>2.9154686601495112</v>
      </c>
      <c r="J15" s="52">
        <v>40</v>
      </c>
      <c r="K15" s="54">
        <f t="shared" si="15"/>
        <v>21.125</v>
      </c>
      <c r="L15" s="52">
        <v>0</v>
      </c>
      <c r="M15" s="55" t="e">
        <f t="shared" si="16"/>
        <v>#DIV/0!</v>
      </c>
      <c r="N15" s="52">
        <v>0</v>
      </c>
      <c r="O15" s="53">
        <f t="shared" si="17"/>
        <v>0</v>
      </c>
      <c r="P15" s="52">
        <v>0</v>
      </c>
      <c r="Q15" s="52">
        <v>2</v>
      </c>
      <c r="R15" s="55">
        <v>5</v>
      </c>
      <c r="S15" s="53">
        <f t="shared" si="4"/>
        <v>0.125</v>
      </c>
      <c r="T15" s="52">
        <v>3</v>
      </c>
      <c r="U15" s="52">
        <v>1</v>
      </c>
      <c r="V15" s="52">
        <v>1</v>
      </c>
      <c r="W15" s="28">
        <v>0</v>
      </c>
      <c r="X15" s="35">
        <v>0</v>
      </c>
      <c r="Y15" s="33" t="s">
        <v>25</v>
      </c>
    </row>
    <row r="16" spans="1:25">
      <c r="A16" s="27"/>
      <c r="B16" s="52">
        <v>1</v>
      </c>
      <c r="C16" s="52">
        <v>1</v>
      </c>
      <c r="D16" s="53">
        <f t="shared" si="6"/>
        <v>1</v>
      </c>
      <c r="E16" s="52">
        <v>4</v>
      </c>
      <c r="F16" s="52">
        <v>1028</v>
      </c>
      <c r="G16" s="52">
        <v>1545</v>
      </c>
      <c r="H16" s="54">
        <f t="shared" si="0"/>
        <v>38.625</v>
      </c>
      <c r="I16" s="54">
        <f t="shared" si="5"/>
        <v>3.992233009708738</v>
      </c>
      <c r="J16" s="52">
        <v>40</v>
      </c>
      <c r="K16" s="54">
        <f t="shared" si="15"/>
        <v>25.7</v>
      </c>
      <c r="L16" s="52">
        <v>1</v>
      </c>
      <c r="M16" s="55">
        <f t="shared" si="16"/>
        <v>1545</v>
      </c>
      <c r="N16" s="52">
        <v>1</v>
      </c>
      <c r="O16" s="53">
        <f t="shared" si="17"/>
        <v>0.25</v>
      </c>
      <c r="P16" s="52">
        <v>0</v>
      </c>
      <c r="Q16" s="52">
        <v>0</v>
      </c>
      <c r="R16" s="55">
        <v>7</v>
      </c>
      <c r="S16" s="53">
        <f t="shared" si="4"/>
        <v>0.17499999999999999</v>
      </c>
      <c r="T16" s="52">
        <v>6</v>
      </c>
      <c r="U16" s="52">
        <v>3</v>
      </c>
      <c r="V16" s="52">
        <v>1</v>
      </c>
      <c r="W16" s="7">
        <v>0</v>
      </c>
      <c r="X16" s="9">
        <v>0</v>
      </c>
      <c r="Y16" s="27"/>
    </row>
    <row r="17" spans="1:25" ht="18.5">
      <c r="A17" s="29"/>
      <c r="B17" s="52">
        <v>1</v>
      </c>
      <c r="C17" s="52">
        <v>1</v>
      </c>
      <c r="D17" s="53">
        <f t="shared" si="6"/>
        <v>1</v>
      </c>
      <c r="E17" s="52">
        <v>4</v>
      </c>
      <c r="F17" s="52">
        <v>936</v>
      </c>
      <c r="G17" s="52">
        <v>1726</v>
      </c>
      <c r="H17" s="54">
        <f t="shared" si="0"/>
        <v>43.15</v>
      </c>
      <c r="I17" s="54">
        <f t="shared" si="5"/>
        <v>3.2537659327925836</v>
      </c>
      <c r="J17" s="52">
        <v>40</v>
      </c>
      <c r="K17" s="54">
        <f t="shared" si="15"/>
        <v>23.4</v>
      </c>
      <c r="L17" s="52">
        <v>0</v>
      </c>
      <c r="M17" s="55" t="e">
        <f t="shared" si="16"/>
        <v>#DIV/0!</v>
      </c>
      <c r="N17" s="52">
        <v>1</v>
      </c>
      <c r="O17" s="53">
        <f t="shared" si="17"/>
        <v>0.25</v>
      </c>
      <c r="P17" s="52">
        <v>0</v>
      </c>
      <c r="Q17" s="52">
        <v>2</v>
      </c>
      <c r="R17" s="55">
        <v>6</v>
      </c>
      <c r="S17" s="53">
        <f t="shared" si="4"/>
        <v>0.15</v>
      </c>
      <c r="T17" s="52">
        <v>5</v>
      </c>
      <c r="U17" s="52">
        <v>3</v>
      </c>
      <c r="V17" s="52">
        <v>1</v>
      </c>
      <c r="W17" s="7">
        <v>0</v>
      </c>
      <c r="X17" s="7">
        <v>0</v>
      </c>
      <c r="Y17" s="27"/>
    </row>
    <row r="18" spans="1:25">
      <c r="A18" s="27"/>
      <c r="B18" s="52">
        <v>1</v>
      </c>
      <c r="C18" s="52"/>
      <c r="D18" s="53">
        <f t="shared" si="6"/>
        <v>0</v>
      </c>
      <c r="E18" s="52">
        <v>3</v>
      </c>
      <c r="F18" s="52">
        <v>909</v>
      </c>
      <c r="G18" s="52">
        <v>1813</v>
      </c>
      <c r="H18" s="54">
        <f t="shared" si="0"/>
        <v>64.75</v>
      </c>
      <c r="I18" s="54">
        <f t="shared" si="5"/>
        <v>3.0082735797021511</v>
      </c>
      <c r="J18" s="52">
        <v>28</v>
      </c>
      <c r="K18" s="54">
        <f t="shared" si="15"/>
        <v>32.464285714285715</v>
      </c>
      <c r="L18" s="52">
        <v>2</v>
      </c>
      <c r="M18" s="55">
        <f t="shared" si="16"/>
        <v>906.5</v>
      </c>
      <c r="N18" s="52">
        <v>1</v>
      </c>
      <c r="O18" s="53">
        <f t="shared" si="17"/>
        <v>0.33333333333333331</v>
      </c>
      <c r="P18" s="52">
        <v>0</v>
      </c>
      <c r="Q18" s="52">
        <v>2</v>
      </c>
      <c r="R18" s="55">
        <v>7</v>
      </c>
      <c r="S18" s="53">
        <f t="shared" si="4"/>
        <v>0.25</v>
      </c>
      <c r="T18" s="52">
        <v>3</v>
      </c>
      <c r="U18" s="52">
        <v>2</v>
      </c>
      <c r="V18" s="52">
        <v>3</v>
      </c>
      <c r="W18" s="7">
        <v>1</v>
      </c>
      <c r="X18" s="7">
        <v>0</v>
      </c>
      <c r="Y18" s="27"/>
    </row>
    <row r="19" spans="1:25">
      <c r="A19" s="27"/>
      <c r="B19" s="52">
        <v>1</v>
      </c>
      <c r="C19" s="52">
        <v>1</v>
      </c>
      <c r="D19" s="53">
        <f t="shared" si="6"/>
        <v>1</v>
      </c>
      <c r="E19" s="52">
        <v>4</v>
      </c>
      <c r="F19" s="52">
        <v>814</v>
      </c>
      <c r="G19" s="52">
        <v>1510</v>
      </c>
      <c r="H19" s="54">
        <f t="shared" ref="H19" si="18">G19/J19</f>
        <v>37.75</v>
      </c>
      <c r="I19" s="54">
        <f t="shared" ref="I19" si="19">F19/(G19/6)</f>
        <v>3.2344370860927154</v>
      </c>
      <c r="J19" s="52">
        <v>40</v>
      </c>
      <c r="K19" s="54">
        <f t="shared" ref="K19" si="20">F19/J19</f>
        <v>20.350000000000001</v>
      </c>
      <c r="L19" s="52">
        <v>0</v>
      </c>
      <c r="M19" s="55" t="e">
        <f t="shared" ref="M19" si="21">G19/L19</f>
        <v>#DIV/0!</v>
      </c>
      <c r="N19" s="52">
        <v>1</v>
      </c>
      <c r="O19" s="53">
        <f t="shared" ref="O19" si="22">N19/E19*1</f>
        <v>0.25</v>
      </c>
      <c r="P19" s="52">
        <v>0</v>
      </c>
      <c r="Q19" s="52">
        <v>3</v>
      </c>
      <c r="R19" s="55">
        <v>4</v>
      </c>
      <c r="S19" s="53">
        <f t="shared" ref="S19" si="23">(R19/J19)*1</f>
        <v>0.1</v>
      </c>
      <c r="T19" s="52">
        <v>4</v>
      </c>
      <c r="U19" s="52">
        <v>3</v>
      </c>
      <c r="V19" s="52">
        <v>1</v>
      </c>
      <c r="W19" s="7">
        <v>0</v>
      </c>
      <c r="X19" s="7">
        <v>0</v>
      </c>
      <c r="Y19" s="27"/>
    </row>
    <row r="20" spans="1:25">
      <c r="A20" s="27"/>
      <c r="B20" s="52"/>
      <c r="C20" s="52"/>
      <c r="Y20" s="27"/>
    </row>
    <row r="21" spans="1:25">
      <c r="A21" s="33" t="s">
        <v>26</v>
      </c>
      <c r="B21" s="52">
        <v>1</v>
      </c>
      <c r="C21" s="52">
        <v>1</v>
      </c>
      <c r="D21" s="53">
        <f t="shared" si="6"/>
        <v>1</v>
      </c>
      <c r="E21" s="52">
        <v>4</v>
      </c>
      <c r="F21" s="52">
        <v>909</v>
      </c>
      <c r="G21" s="52">
        <v>1919</v>
      </c>
      <c r="H21" s="54">
        <f>G21/J21</f>
        <v>58.151515151515149</v>
      </c>
      <c r="I21" s="54">
        <f t="shared" si="5"/>
        <v>2.8421052631578947</v>
      </c>
      <c r="J21" s="52">
        <v>33</v>
      </c>
      <c r="K21" s="54">
        <f>F21/J21</f>
        <v>27.545454545454547</v>
      </c>
      <c r="L21" s="52">
        <v>0</v>
      </c>
      <c r="M21" s="55" t="e">
        <f>G21/L21</f>
        <v>#DIV/0!</v>
      </c>
      <c r="N21" s="52">
        <v>0</v>
      </c>
      <c r="O21" s="53">
        <f>N21/E21*1</f>
        <v>0</v>
      </c>
      <c r="P21" s="52">
        <v>0</v>
      </c>
      <c r="Q21" s="52">
        <v>0</v>
      </c>
      <c r="R21" s="55">
        <v>3</v>
      </c>
      <c r="S21" s="53">
        <f>(R21/J21)*1</f>
        <v>9.0909090909090912E-2</v>
      </c>
      <c r="T21" s="52">
        <v>5</v>
      </c>
      <c r="U21" s="52">
        <v>6</v>
      </c>
      <c r="V21" s="52">
        <v>1</v>
      </c>
      <c r="W21" s="7">
        <v>0</v>
      </c>
      <c r="X21" s="9">
        <v>0</v>
      </c>
      <c r="Y21" s="33" t="s">
        <v>26</v>
      </c>
    </row>
    <row r="22" spans="1:25">
      <c r="A22" s="27"/>
      <c r="B22" s="52">
        <v>1</v>
      </c>
      <c r="C22" s="52">
        <v>1</v>
      </c>
      <c r="D22" s="53">
        <f t="shared" si="6"/>
        <v>1</v>
      </c>
      <c r="E22" s="52">
        <v>3</v>
      </c>
      <c r="F22" s="52">
        <v>910</v>
      </c>
      <c r="G22" s="52">
        <v>1756</v>
      </c>
      <c r="H22" s="54">
        <f t="shared" ref="H22:H49" si="24">G22/J22</f>
        <v>65.037037037037038</v>
      </c>
      <c r="I22" s="54">
        <f t="shared" si="5"/>
        <v>3.1093394077448746</v>
      </c>
      <c r="J22" s="52">
        <v>27</v>
      </c>
      <c r="K22" s="54">
        <f>F22/J22</f>
        <v>33.703703703703702</v>
      </c>
      <c r="L22" s="52">
        <v>2</v>
      </c>
      <c r="M22" s="55">
        <f>G22/L22</f>
        <v>878</v>
      </c>
      <c r="N22" s="52">
        <v>1</v>
      </c>
      <c r="O22" s="53">
        <f>N22/E22*1</f>
        <v>0.33333333333333331</v>
      </c>
      <c r="P22" s="52">
        <v>0</v>
      </c>
      <c r="Q22" s="52">
        <v>1</v>
      </c>
      <c r="R22" s="55">
        <v>5</v>
      </c>
      <c r="S22" s="53">
        <f>(R22/J22)*1</f>
        <v>0.18518518518518517</v>
      </c>
      <c r="T22" s="52">
        <v>5</v>
      </c>
      <c r="U22" s="52">
        <v>4</v>
      </c>
      <c r="V22" s="52">
        <v>2</v>
      </c>
      <c r="W22" s="7">
        <v>1</v>
      </c>
      <c r="X22" s="7">
        <v>1</v>
      </c>
      <c r="Y22" s="27"/>
    </row>
    <row r="23" spans="1:25" ht="14.5">
      <c r="A23" s="37"/>
      <c r="B23" s="52">
        <v>1</v>
      </c>
      <c r="C23" s="52">
        <v>1</v>
      </c>
      <c r="D23" s="53">
        <f t="shared" si="6"/>
        <v>1</v>
      </c>
      <c r="E23" s="52">
        <v>4</v>
      </c>
      <c r="F23" s="52">
        <v>419</v>
      </c>
      <c r="G23" s="52">
        <v>767</v>
      </c>
      <c r="H23" s="54">
        <f t="shared" si="24"/>
        <v>25.566666666666666</v>
      </c>
      <c r="I23" s="54">
        <f t="shared" si="5"/>
        <v>3.2777053455019556</v>
      </c>
      <c r="J23" s="52">
        <v>30</v>
      </c>
      <c r="K23" s="54">
        <f>F23/J23</f>
        <v>13.966666666666667</v>
      </c>
      <c r="L23" s="52">
        <v>0</v>
      </c>
      <c r="M23" s="55" t="e">
        <f>G23/L23</f>
        <v>#DIV/0!</v>
      </c>
      <c r="N23" s="52">
        <v>0</v>
      </c>
      <c r="O23" s="53">
        <f>N23/E23*1</f>
        <v>0</v>
      </c>
      <c r="P23" s="52">
        <v>1</v>
      </c>
      <c r="Q23" s="52">
        <v>4</v>
      </c>
      <c r="R23" s="55">
        <v>5</v>
      </c>
      <c r="S23" s="53">
        <f>(R23/J23)*1</f>
        <v>0.16666666666666666</v>
      </c>
      <c r="T23" s="52">
        <v>1</v>
      </c>
      <c r="U23" s="52">
        <v>0</v>
      </c>
      <c r="V23" s="52">
        <v>0</v>
      </c>
      <c r="W23" s="28">
        <v>0</v>
      </c>
      <c r="X23" s="35">
        <v>0</v>
      </c>
      <c r="Y23" s="37"/>
    </row>
    <row r="24" spans="1:25" ht="18.5">
      <c r="A24" s="29"/>
      <c r="B24" s="52"/>
      <c r="C24" s="52"/>
      <c r="D24" s="53" t="e">
        <f t="shared" si="6"/>
        <v>#DIV/0!</v>
      </c>
      <c r="E24" s="52"/>
      <c r="F24" s="52"/>
      <c r="G24" s="52"/>
      <c r="H24" s="54" t="e">
        <f t="shared" si="24"/>
        <v>#DIV/0!</v>
      </c>
      <c r="I24" s="54" t="e">
        <f t="shared" si="5"/>
        <v>#DIV/0!</v>
      </c>
      <c r="J24" s="52"/>
      <c r="K24" s="54" t="e">
        <f>F24/J24</f>
        <v>#DIV/0!</v>
      </c>
      <c r="L24" s="52"/>
      <c r="M24" s="55" t="e">
        <f>G24/L24</f>
        <v>#DIV/0!</v>
      </c>
      <c r="N24" s="52"/>
      <c r="O24" s="53" t="e">
        <f>N24/E24*1</f>
        <v>#DIV/0!</v>
      </c>
      <c r="P24" s="52"/>
      <c r="Q24" s="52"/>
      <c r="R24" s="55"/>
      <c r="S24" s="53" t="e">
        <f>(R24/J24)*1</f>
        <v>#DIV/0!</v>
      </c>
      <c r="T24" s="52"/>
      <c r="U24" s="52"/>
      <c r="V24" s="52"/>
      <c r="W24" s="28"/>
      <c r="X24" s="35"/>
      <c r="Y24" s="37"/>
    </row>
    <row r="25" spans="1:25" ht="14.5">
      <c r="A25" s="37"/>
      <c r="B25" s="52"/>
      <c r="C25" s="52"/>
      <c r="D25" s="53" t="e">
        <f t="shared" si="6"/>
        <v>#DIV/0!</v>
      </c>
      <c r="E25" s="52"/>
      <c r="F25" s="52"/>
      <c r="G25" s="52"/>
      <c r="H25" s="54" t="e">
        <f t="shared" si="24"/>
        <v>#DIV/0!</v>
      </c>
      <c r="I25" s="54" t="e">
        <f t="shared" si="5"/>
        <v>#DIV/0!</v>
      </c>
      <c r="J25" s="52"/>
      <c r="K25" s="54" t="e">
        <f t="shared" ref="K25" si="25">F25/J25</f>
        <v>#DIV/0!</v>
      </c>
      <c r="L25" s="52"/>
      <c r="M25" s="55" t="e">
        <f t="shared" ref="M25" si="26">G25/L25</f>
        <v>#DIV/0!</v>
      </c>
      <c r="N25" s="52"/>
      <c r="O25" s="53" t="e">
        <f t="shared" ref="O25" si="27">N25/E25*1</f>
        <v>#DIV/0!</v>
      </c>
      <c r="P25" s="52"/>
      <c r="Q25" s="52"/>
      <c r="R25" s="55"/>
      <c r="S25" s="53" t="e">
        <f t="shared" ref="S25" si="28">(R25/J25)*1</f>
        <v>#DIV/0!</v>
      </c>
      <c r="T25" s="52"/>
      <c r="U25" s="52"/>
      <c r="V25" s="52"/>
      <c r="W25" s="31"/>
      <c r="X25" s="32"/>
      <c r="Y25" s="37"/>
    </row>
    <row r="26" spans="1:25">
      <c r="A26" s="27" t="s">
        <v>27</v>
      </c>
      <c r="B26" s="52">
        <v>1</v>
      </c>
      <c r="C26" s="52">
        <v>1</v>
      </c>
      <c r="D26" s="53">
        <f t="shared" si="6"/>
        <v>1</v>
      </c>
      <c r="E26" s="52">
        <v>4</v>
      </c>
      <c r="F26" s="52">
        <v>1292</v>
      </c>
      <c r="G26" s="52">
        <v>1963</v>
      </c>
      <c r="H26" s="54">
        <f t="shared" si="24"/>
        <v>57.735294117647058</v>
      </c>
      <c r="I26" s="54">
        <f t="shared" si="5"/>
        <v>3.9490575649516044</v>
      </c>
      <c r="J26" s="52">
        <v>34</v>
      </c>
      <c r="K26" s="54">
        <f>F26/J26</f>
        <v>38</v>
      </c>
      <c r="L26" s="52">
        <v>2</v>
      </c>
      <c r="M26" s="55">
        <v>3</v>
      </c>
      <c r="N26" s="52">
        <v>3</v>
      </c>
      <c r="O26" s="53">
        <f>N26/E26*1</f>
        <v>0.75</v>
      </c>
      <c r="P26" s="52">
        <v>0</v>
      </c>
      <c r="Q26" s="52">
        <v>1</v>
      </c>
      <c r="R26" s="55">
        <v>10</v>
      </c>
      <c r="S26" s="53">
        <f>(R26/J26)*1</f>
        <v>0.29411764705882354</v>
      </c>
      <c r="T26" s="52">
        <v>7</v>
      </c>
      <c r="U26" s="52">
        <v>6</v>
      </c>
      <c r="V26" s="52">
        <v>3</v>
      </c>
      <c r="W26" s="7">
        <v>1</v>
      </c>
      <c r="X26" s="9">
        <v>1</v>
      </c>
      <c r="Y26" s="27" t="s">
        <v>27</v>
      </c>
    </row>
    <row r="27" spans="1:25">
      <c r="A27" s="27"/>
      <c r="B27" s="52">
        <v>1</v>
      </c>
      <c r="C27" s="52">
        <v>1</v>
      </c>
      <c r="D27" s="53">
        <f>C27/B27*(1)</f>
        <v>1</v>
      </c>
      <c r="E27" s="52">
        <v>4</v>
      </c>
      <c r="F27" s="52">
        <v>687</v>
      </c>
      <c r="G27" s="52">
        <v>1245</v>
      </c>
      <c r="H27" s="54">
        <f t="shared" si="24"/>
        <v>37.727272727272727</v>
      </c>
      <c r="I27" s="54">
        <f t="shared" si="5"/>
        <v>3.3108433734939759</v>
      </c>
      <c r="J27" s="52">
        <v>33</v>
      </c>
      <c r="K27" s="54">
        <f>F27/J27</f>
        <v>20.818181818181817</v>
      </c>
      <c r="L27" s="52">
        <v>0</v>
      </c>
      <c r="M27" s="55" t="e">
        <f>G27/L27</f>
        <v>#DIV/0!</v>
      </c>
      <c r="N27" s="52">
        <v>0</v>
      </c>
      <c r="O27" s="53">
        <f>N27/E27*1</f>
        <v>0</v>
      </c>
      <c r="P27" s="52">
        <v>0</v>
      </c>
      <c r="Q27" s="52">
        <v>1</v>
      </c>
      <c r="R27" s="55">
        <v>7</v>
      </c>
      <c r="S27" s="53">
        <f t="shared" ref="S27" si="29">(R27/J27)*1</f>
        <v>0.21212121212121213</v>
      </c>
      <c r="T27" s="52">
        <v>3</v>
      </c>
      <c r="U27" s="52">
        <v>3</v>
      </c>
      <c r="V27" s="52">
        <v>0</v>
      </c>
      <c r="W27" s="7">
        <v>0</v>
      </c>
      <c r="X27" s="9">
        <v>0</v>
      </c>
      <c r="Y27" s="27"/>
    </row>
    <row r="28" spans="1:25" ht="17.5">
      <c r="A28" s="38"/>
      <c r="B28" s="52"/>
      <c r="C28" s="52"/>
      <c r="D28" s="53">
        <f t="shared" ref="D28:S28" si="30">SUM(D26:D27)</f>
        <v>2</v>
      </c>
      <c r="E28" s="52"/>
      <c r="F28" s="52"/>
      <c r="G28" s="52"/>
      <c r="H28" s="54" t="e">
        <f t="shared" si="24"/>
        <v>#DIV/0!</v>
      </c>
      <c r="I28" s="54" t="e">
        <f t="shared" si="5"/>
        <v>#DIV/0!</v>
      </c>
      <c r="J28" s="52"/>
      <c r="K28" s="54">
        <f t="shared" si="30"/>
        <v>58.818181818181813</v>
      </c>
      <c r="L28" s="52"/>
      <c r="M28" s="55" t="e">
        <f t="shared" si="30"/>
        <v>#DIV/0!</v>
      </c>
      <c r="N28" s="52"/>
      <c r="O28" s="53">
        <f>SUM(O26:O27)</f>
        <v>0.75</v>
      </c>
      <c r="P28" s="52"/>
      <c r="Q28" s="52"/>
      <c r="R28" s="55"/>
      <c r="S28" s="53">
        <f t="shared" si="30"/>
        <v>0.50623885918003564</v>
      </c>
      <c r="T28" s="52"/>
      <c r="U28" s="52"/>
      <c r="V28" s="52"/>
      <c r="W28" s="31"/>
      <c r="X28" s="32"/>
      <c r="Y28" s="33"/>
    </row>
    <row r="29" spans="1:25" ht="18.5">
      <c r="A29" s="29"/>
      <c r="B29" s="52"/>
      <c r="C29" s="52"/>
      <c r="D29" s="53" t="e">
        <f>C29/#REF!*(1)</f>
        <v>#REF!</v>
      </c>
      <c r="E29" s="52"/>
      <c r="F29" s="52"/>
      <c r="G29" s="52"/>
      <c r="H29" s="54" t="e">
        <f t="shared" si="24"/>
        <v>#DIV/0!</v>
      </c>
      <c r="I29" s="54" t="e">
        <f t="shared" si="5"/>
        <v>#DIV/0!</v>
      </c>
      <c r="J29" s="52"/>
      <c r="K29" s="54" t="e">
        <f t="shared" ref="K29:K41" si="31">F29/J29</f>
        <v>#DIV/0!</v>
      </c>
      <c r="L29" s="52"/>
      <c r="M29" s="55" t="e">
        <f t="shared" ref="M29:M41" si="32">G29/L29</f>
        <v>#DIV/0!</v>
      </c>
      <c r="N29" s="52"/>
      <c r="O29" s="53" t="e">
        <f t="shared" ref="O29:O41" si="33">N29/E29*1</f>
        <v>#DIV/0!</v>
      </c>
      <c r="P29" s="52"/>
      <c r="Q29" s="52"/>
      <c r="R29" s="55"/>
      <c r="S29" s="53" t="e">
        <f t="shared" ref="S29:S42" si="34">(R29/J29)*1</f>
        <v>#DIV/0!</v>
      </c>
      <c r="T29" s="52"/>
      <c r="U29" s="52"/>
      <c r="V29" s="52"/>
      <c r="W29" s="7"/>
      <c r="X29" s="7"/>
      <c r="Y29" s="27"/>
    </row>
    <row r="30" spans="1:25">
      <c r="A30" s="27" t="s">
        <v>24</v>
      </c>
      <c r="B30" s="52">
        <v>1</v>
      </c>
      <c r="C30" s="52">
        <v>1</v>
      </c>
      <c r="D30" s="53">
        <f t="shared" ref="D30:D38" si="35">C30/B30*(1)</f>
        <v>1</v>
      </c>
      <c r="E30" s="52">
        <v>4</v>
      </c>
      <c r="F30" s="52">
        <v>903</v>
      </c>
      <c r="G30" s="52">
        <v>1933</v>
      </c>
      <c r="H30" s="54">
        <f t="shared" si="24"/>
        <v>56.852941176470587</v>
      </c>
      <c r="I30" s="54">
        <f t="shared" si="5"/>
        <v>2.8028970512157265</v>
      </c>
      <c r="J30" s="52">
        <v>34</v>
      </c>
      <c r="K30" s="54">
        <f t="shared" si="31"/>
        <v>26.558823529411764</v>
      </c>
      <c r="L30" s="52">
        <v>1</v>
      </c>
      <c r="M30" s="55">
        <f t="shared" si="32"/>
        <v>1933</v>
      </c>
      <c r="N30" s="52">
        <v>0</v>
      </c>
      <c r="O30" s="53">
        <f t="shared" si="33"/>
        <v>0</v>
      </c>
      <c r="P30" s="52">
        <v>0</v>
      </c>
      <c r="Q30" s="52">
        <v>3</v>
      </c>
      <c r="R30" s="55">
        <v>2</v>
      </c>
      <c r="S30" s="53">
        <f t="shared" si="34"/>
        <v>5.8823529411764705E-2</v>
      </c>
      <c r="T30" s="52">
        <v>2</v>
      </c>
      <c r="U30" s="52">
        <v>4</v>
      </c>
      <c r="V30" s="52">
        <v>1</v>
      </c>
      <c r="W30" s="7">
        <v>0</v>
      </c>
      <c r="X30" s="7">
        <v>0</v>
      </c>
      <c r="Y30" s="27" t="s">
        <v>24</v>
      </c>
    </row>
    <row r="31" spans="1:25">
      <c r="A31" s="27"/>
      <c r="B31" s="52">
        <v>1</v>
      </c>
      <c r="C31" s="52">
        <v>1</v>
      </c>
      <c r="D31" s="53">
        <f t="shared" si="35"/>
        <v>1</v>
      </c>
      <c r="E31" s="52">
        <v>3</v>
      </c>
      <c r="F31" s="52">
        <v>662</v>
      </c>
      <c r="G31" s="52">
        <v>1426</v>
      </c>
      <c r="H31" s="54">
        <f t="shared" si="24"/>
        <v>52.814814814814817</v>
      </c>
      <c r="I31" s="54">
        <f t="shared" si="5"/>
        <v>2.7854137447405329</v>
      </c>
      <c r="J31" s="52">
        <v>27</v>
      </c>
      <c r="K31" s="54">
        <f t="shared" si="31"/>
        <v>24.518518518518519</v>
      </c>
      <c r="L31" s="52">
        <v>0</v>
      </c>
      <c r="M31" s="55" t="e">
        <f t="shared" si="32"/>
        <v>#DIV/0!</v>
      </c>
      <c r="N31" s="52">
        <v>1</v>
      </c>
      <c r="O31" s="53">
        <f t="shared" si="33"/>
        <v>0.33333333333333331</v>
      </c>
      <c r="P31" s="52">
        <v>1</v>
      </c>
      <c r="Q31" s="52">
        <v>2</v>
      </c>
      <c r="R31" s="55">
        <v>1</v>
      </c>
      <c r="S31" s="53">
        <f t="shared" si="34"/>
        <v>3.7037037037037035E-2</v>
      </c>
      <c r="T31" s="52">
        <v>4</v>
      </c>
      <c r="U31" s="52">
        <v>4</v>
      </c>
      <c r="V31" s="52">
        <v>1</v>
      </c>
      <c r="W31" s="28">
        <v>0</v>
      </c>
      <c r="X31" s="35">
        <v>1</v>
      </c>
      <c r="Y31" s="27"/>
    </row>
    <row r="32" spans="1:25" ht="18.5">
      <c r="A32" s="29"/>
      <c r="B32" s="52"/>
      <c r="C32" s="52"/>
      <c r="D32" s="53" t="e">
        <f t="shared" si="35"/>
        <v>#DIV/0!</v>
      </c>
      <c r="E32" s="52"/>
      <c r="F32" s="52"/>
      <c r="G32" s="52"/>
      <c r="H32" s="54" t="e">
        <f t="shared" si="24"/>
        <v>#DIV/0!</v>
      </c>
      <c r="I32" s="54" t="e">
        <f t="shared" si="5"/>
        <v>#DIV/0!</v>
      </c>
      <c r="J32" s="52"/>
      <c r="K32" s="54" t="e">
        <f t="shared" si="31"/>
        <v>#DIV/0!</v>
      </c>
      <c r="L32" s="52"/>
      <c r="M32" s="55" t="e">
        <f t="shared" si="32"/>
        <v>#DIV/0!</v>
      </c>
      <c r="N32" s="52"/>
      <c r="O32" s="53" t="e">
        <f t="shared" si="33"/>
        <v>#DIV/0!</v>
      </c>
      <c r="P32" s="52"/>
      <c r="Q32" s="52"/>
      <c r="R32" s="55"/>
      <c r="S32" s="53" t="e">
        <f t="shared" si="34"/>
        <v>#DIV/0!</v>
      </c>
      <c r="T32" s="52"/>
      <c r="U32" s="52"/>
      <c r="V32" s="52"/>
      <c r="W32" s="31"/>
      <c r="X32" s="32"/>
      <c r="Y32" s="27"/>
    </row>
    <row r="33" spans="1:25">
      <c r="A33" s="27" t="s">
        <v>28</v>
      </c>
      <c r="B33" s="52">
        <v>1</v>
      </c>
      <c r="C33" s="52">
        <v>0</v>
      </c>
      <c r="D33" s="53">
        <f t="shared" si="35"/>
        <v>0</v>
      </c>
      <c r="E33" s="52">
        <v>4</v>
      </c>
      <c r="F33" s="52">
        <v>1000</v>
      </c>
      <c r="G33" s="52">
        <v>1895</v>
      </c>
      <c r="H33" s="54">
        <f t="shared" si="24"/>
        <v>55.735294117647058</v>
      </c>
      <c r="I33" s="54">
        <f t="shared" si="5"/>
        <v>3.1662269129287601</v>
      </c>
      <c r="J33" s="52">
        <v>34</v>
      </c>
      <c r="K33" s="54">
        <f t="shared" si="31"/>
        <v>29.411764705882351</v>
      </c>
      <c r="L33" s="52">
        <v>2</v>
      </c>
      <c r="M33" s="55">
        <f t="shared" si="32"/>
        <v>947.5</v>
      </c>
      <c r="N33" s="52">
        <v>1</v>
      </c>
      <c r="O33" s="53">
        <f t="shared" si="33"/>
        <v>0.25</v>
      </c>
      <c r="P33" s="52">
        <v>1</v>
      </c>
      <c r="Q33" s="52">
        <v>3</v>
      </c>
      <c r="R33" s="55">
        <v>4</v>
      </c>
      <c r="S33" s="53">
        <f t="shared" si="34"/>
        <v>0.11764705882352941</v>
      </c>
      <c r="T33" s="52">
        <v>3</v>
      </c>
      <c r="U33" s="52">
        <v>6</v>
      </c>
      <c r="V33" s="52">
        <v>2</v>
      </c>
      <c r="W33" s="75">
        <v>1</v>
      </c>
      <c r="X33" s="76">
        <v>0</v>
      </c>
      <c r="Y33" s="27" t="s">
        <v>28</v>
      </c>
    </row>
    <row r="34" spans="1:25" ht="18.5">
      <c r="A34" s="29"/>
      <c r="B34" s="52"/>
      <c r="C34" s="52"/>
      <c r="D34" s="53" t="e">
        <f t="shared" si="35"/>
        <v>#DIV/0!</v>
      </c>
      <c r="E34" s="52"/>
      <c r="F34" s="52"/>
      <c r="G34" s="52"/>
      <c r="H34" s="54" t="e">
        <f t="shared" si="24"/>
        <v>#DIV/0!</v>
      </c>
      <c r="I34" s="54" t="e">
        <f t="shared" si="5"/>
        <v>#DIV/0!</v>
      </c>
      <c r="J34" s="52"/>
      <c r="K34" s="54" t="e">
        <f t="shared" si="31"/>
        <v>#DIV/0!</v>
      </c>
      <c r="L34" s="52"/>
      <c r="M34" s="55" t="e">
        <f t="shared" si="32"/>
        <v>#DIV/0!</v>
      </c>
      <c r="N34" s="52"/>
      <c r="O34" s="53" t="e">
        <f t="shared" si="33"/>
        <v>#DIV/0!</v>
      </c>
      <c r="P34" s="52"/>
      <c r="Q34" s="52"/>
      <c r="R34" s="55"/>
      <c r="S34" s="53" t="e">
        <f t="shared" si="34"/>
        <v>#DIV/0!</v>
      </c>
      <c r="T34" s="52"/>
      <c r="U34" s="52"/>
      <c r="V34" s="52"/>
      <c r="W34" s="28"/>
      <c r="X34" s="35"/>
      <c r="Y34" s="27"/>
    </row>
    <row r="35" spans="1:25">
      <c r="A35" s="33" t="s">
        <v>29</v>
      </c>
      <c r="B35" s="52"/>
      <c r="C35" s="52"/>
      <c r="D35" s="53" t="e">
        <f t="shared" si="35"/>
        <v>#DIV/0!</v>
      </c>
      <c r="E35" s="52"/>
      <c r="F35" s="52"/>
      <c r="G35" s="52"/>
      <c r="H35" s="54" t="e">
        <f t="shared" si="24"/>
        <v>#DIV/0!</v>
      </c>
      <c r="I35" s="54" t="e">
        <f t="shared" si="5"/>
        <v>#DIV/0!</v>
      </c>
      <c r="J35" s="52"/>
      <c r="K35" s="54" t="e">
        <f t="shared" si="31"/>
        <v>#DIV/0!</v>
      </c>
      <c r="L35" s="52"/>
      <c r="M35" s="55" t="e">
        <f t="shared" si="32"/>
        <v>#DIV/0!</v>
      </c>
      <c r="N35" s="52"/>
      <c r="O35" s="53" t="e">
        <f t="shared" si="33"/>
        <v>#DIV/0!</v>
      </c>
      <c r="P35" s="52"/>
      <c r="Q35" s="52"/>
      <c r="R35" s="55"/>
      <c r="S35" s="53" t="e">
        <f t="shared" si="34"/>
        <v>#DIV/0!</v>
      </c>
      <c r="T35" s="52"/>
      <c r="U35" s="52"/>
      <c r="V35" s="52"/>
      <c r="W35" s="30"/>
      <c r="X35" s="30"/>
      <c r="Y35" s="33" t="s">
        <v>30</v>
      </c>
    </row>
    <row r="36" spans="1:25">
      <c r="A36" s="33" t="s">
        <v>31</v>
      </c>
      <c r="B36" s="52">
        <v>1</v>
      </c>
      <c r="C36" s="52">
        <v>1</v>
      </c>
      <c r="D36" s="53">
        <f t="shared" si="35"/>
        <v>1</v>
      </c>
      <c r="E36" s="52">
        <v>4</v>
      </c>
      <c r="F36" s="52">
        <v>1158</v>
      </c>
      <c r="G36" s="52">
        <v>2284</v>
      </c>
      <c r="H36" s="54">
        <f t="shared" si="24"/>
        <v>57.1</v>
      </c>
      <c r="I36" s="54">
        <f t="shared" si="5"/>
        <v>3.042031523642732</v>
      </c>
      <c r="J36" s="52">
        <v>40</v>
      </c>
      <c r="K36" s="54">
        <f t="shared" si="31"/>
        <v>28.95</v>
      </c>
      <c r="L36" s="52">
        <v>1</v>
      </c>
      <c r="M36" s="55">
        <f t="shared" si="32"/>
        <v>2284</v>
      </c>
      <c r="N36" s="52">
        <v>2</v>
      </c>
      <c r="O36" s="53">
        <f t="shared" si="33"/>
        <v>0.5</v>
      </c>
      <c r="P36" s="52">
        <v>0</v>
      </c>
      <c r="Q36" s="52">
        <v>2</v>
      </c>
      <c r="R36" s="55">
        <v>7</v>
      </c>
      <c r="S36" s="53">
        <f t="shared" si="34"/>
        <v>0.17499999999999999</v>
      </c>
      <c r="T36" s="52">
        <v>6</v>
      </c>
      <c r="U36" s="67">
        <v>6</v>
      </c>
      <c r="V36" s="67">
        <v>1</v>
      </c>
      <c r="W36" s="67">
        <v>0</v>
      </c>
      <c r="X36" s="67">
        <v>0</v>
      </c>
      <c r="Y36" s="33" t="s">
        <v>31</v>
      </c>
    </row>
    <row r="37" spans="1:25" ht="17.5">
      <c r="A37" s="38"/>
      <c r="B37" s="52">
        <v>1</v>
      </c>
      <c r="C37" s="52"/>
      <c r="D37" s="53">
        <f t="shared" si="35"/>
        <v>0</v>
      </c>
      <c r="E37" s="52">
        <v>2</v>
      </c>
      <c r="F37" s="52">
        <v>551</v>
      </c>
      <c r="G37" s="52">
        <v>1140</v>
      </c>
      <c r="H37" s="54">
        <f t="shared" si="24"/>
        <v>95</v>
      </c>
      <c r="I37" s="54">
        <f t="shared" si="5"/>
        <v>2.9</v>
      </c>
      <c r="J37" s="52">
        <v>12</v>
      </c>
      <c r="K37" s="54">
        <f t="shared" si="31"/>
        <v>45.916666666666664</v>
      </c>
      <c r="L37" s="52">
        <v>2</v>
      </c>
      <c r="M37" s="55">
        <f t="shared" si="32"/>
        <v>570</v>
      </c>
      <c r="N37" s="52">
        <v>1</v>
      </c>
      <c r="O37" s="53">
        <f t="shared" si="33"/>
        <v>0.5</v>
      </c>
      <c r="P37" s="52">
        <v>1</v>
      </c>
      <c r="Q37" s="52">
        <v>0</v>
      </c>
      <c r="R37" s="55">
        <v>2</v>
      </c>
      <c r="S37" s="53">
        <f t="shared" si="34"/>
        <v>0.16666666666666666</v>
      </c>
      <c r="T37" s="52">
        <v>1</v>
      </c>
      <c r="U37" s="52">
        <v>0</v>
      </c>
      <c r="V37" s="52">
        <v>2</v>
      </c>
      <c r="W37" s="7">
        <v>1</v>
      </c>
      <c r="X37" s="9">
        <v>1</v>
      </c>
      <c r="Y37" s="33"/>
    </row>
    <row r="38" spans="1:25">
      <c r="A38" s="33"/>
      <c r="B38" s="52"/>
      <c r="C38" s="52"/>
      <c r="D38" s="53" t="e">
        <f t="shared" si="35"/>
        <v>#DIV/0!</v>
      </c>
      <c r="E38" s="52"/>
      <c r="F38" s="52"/>
      <c r="G38" s="52"/>
      <c r="H38" s="54" t="e">
        <f t="shared" si="24"/>
        <v>#DIV/0!</v>
      </c>
      <c r="I38" s="54" t="e">
        <f t="shared" si="5"/>
        <v>#DIV/0!</v>
      </c>
      <c r="J38" s="52"/>
      <c r="K38" s="54" t="e">
        <f t="shared" si="31"/>
        <v>#DIV/0!</v>
      </c>
      <c r="L38" s="52"/>
      <c r="M38" s="55" t="e">
        <f t="shared" si="32"/>
        <v>#DIV/0!</v>
      </c>
      <c r="N38" s="52"/>
      <c r="O38" s="53" t="e">
        <f t="shared" si="33"/>
        <v>#DIV/0!</v>
      </c>
      <c r="P38" s="52"/>
      <c r="Q38" s="52"/>
      <c r="R38" s="55"/>
      <c r="S38" s="53" t="e">
        <f t="shared" si="34"/>
        <v>#DIV/0!</v>
      </c>
      <c r="T38" s="52"/>
      <c r="U38" s="52"/>
      <c r="V38" s="52"/>
      <c r="W38" s="7"/>
      <c r="X38" s="9"/>
      <c r="Y38" s="33"/>
    </row>
    <row r="39" spans="1:25">
      <c r="A39" s="33" t="s">
        <v>32</v>
      </c>
      <c r="B39" s="52">
        <v>1</v>
      </c>
      <c r="C39" s="52">
        <v>1</v>
      </c>
      <c r="D39" s="53">
        <f>C39/B39*(1)</f>
        <v>1</v>
      </c>
      <c r="E39" s="52">
        <v>4</v>
      </c>
      <c r="F39" s="52">
        <v>1383</v>
      </c>
      <c r="G39" s="52">
        <v>2192</v>
      </c>
      <c r="H39" s="54">
        <f t="shared" si="24"/>
        <v>62.628571428571426</v>
      </c>
      <c r="I39" s="54">
        <f t="shared" si="5"/>
        <v>3.7855839416058394</v>
      </c>
      <c r="J39" s="52">
        <v>35</v>
      </c>
      <c r="K39" s="54">
        <f t="shared" si="31"/>
        <v>39.514285714285712</v>
      </c>
      <c r="L39" s="52">
        <v>2</v>
      </c>
      <c r="M39" s="55">
        <f t="shared" si="32"/>
        <v>1096</v>
      </c>
      <c r="N39" s="52">
        <v>3</v>
      </c>
      <c r="O39" s="53">
        <f t="shared" si="33"/>
        <v>0.75</v>
      </c>
      <c r="P39" s="52">
        <v>0</v>
      </c>
      <c r="Q39" s="52">
        <v>3</v>
      </c>
      <c r="R39" s="55">
        <v>5</v>
      </c>
      <c r="S39" s="53">
        <f t="shared" si="34"/>
        <v>0.14285714285714285</v>
      </c>
      <c r="T39" s="52">
        <v>8</v>
      </c>
      <c r="U39" s="52">
        <v>9</v>
      </c>
      <c r="V39" s="52">
        <v>4</v>
      </c>
      <c r="W39" s="7">
        <v>1</v>
      </c>
      <c r="X39" s="9">
        <v>1</v>
      </c>
      <c r="Y39" s="33" t="s">
        <v>32</v>
      </c>
    </row>
    <row r="40" spans="1:25">
      <c r="A40" s="33"/>
      <c r="B40" s="52">
        <v>1</v>
      </c>
      <c r="C40" s="52">
        <v>1</v>
      </c>
      <c r="D40" s="53">
        <f>C40/B40*(1)</f>
        <v>1</v>
      </c>
      <c r="E40" s="52">
        <v>4</v>
      </c>
      <c r="F40" s="52">
        <v>988</v>
      </c>
      <c r="G40" s="52">
        <v>2058</v>
      </c>
      <c r="H40" s="54">
        <f t="shared" si="24"/>
        <v>51.45</v>
      </c>
      <c r="I40" s="54">
        <f t="shared" si="5"/>
        <v>2.880466472303207</v>
      </c>
      <c r="J40" s="52">
        <v>40</v>
      </c>
      <c r="K40" s="54">
        <f t="shared" si="31"/>
        <v>24.7</v>
      </c>
      <c r="L40" s="52">
        <v>1</v>
      </c>
      <c r="M40" s="55">
        <f t="shared" si="32"/>
        <v>2058</v>
      </c>
      <c r="N40" s="52">
        <v>1</v>
      </c>
      <c r="O40" s="53">
        <f t="shared" si="33"/>
        <v>0.25</v>
      </c>
      <c r="P40" s="52">
        <v>0</v>
      </c>
      <c r="Q40" s="52">
        <v>2</v>
      </c>
      <c r="R40" s="55">
        <v>9</v>
      </c>
      <c r="S40" s="53">
        <f t="shared" si="34"/>
        <v>0.22500000000000001</v>
      </c>
      <c r="T40" s="52">
        <v>3</v>
      </c>
      <c r="U40" s="52">
        <v>6</v>
      </c>
      <c r="V40" s="52">
        <v>0</v>
      </c>
      <c r="W40" s="7">
        <v>0</v>
      </c>
      <c r="X40" s="9">
        <v>0</v>
      </c>
      <c r="Y40" s="33"/>
    </row>
    <row r="41" spans="1:25">
      <c r="A41" s="33"/>
      <c r="B41" s="52">
        <v>1</v>
      </c>
      <c r="C41" s="52">
        <v>1</v>
      </c>
      <c r="D41" s="53">
        <f>C41/B41*(1)</f>
        <v>1</v>
      </c>
      <c r="E41" s="52">
        <v>3</v>
      </c>
      <c r="F41" s="52">
        <v>573</v>
      </c>
      <c r="G41" s="52">
        <v>1017</v>
      </c>
      <c r="H41" s="54">
        <f t="shared" si="24"/>
        <v>33.9</v>
      </c>
      <c r="I41" s="54">
        <f t="shared" si="5"/>
        <v>3.3805309734513274</v>
      </c>
      <c r="J41" s="52">
        <v>30</v>
      </c>
      <c r="K41" s="54">
        <f t="shared" si="31"/>
        <v>19.100000000000001</v>
      </c>
      <c r="L41" s="52">
        <v>0</v>
      </c>
      <c r="M41" s="55" t="e">
        <f t="shared" si="32"/>
        <v>#DIV/0!</v>
      </c>
      <c r="N41" s="52">
        <v>1</v>
      </c>
      <c r="O41" s="53">
        <f t="shared" si="33"/>
        <v>0.33333333333333331</v>
      </c>
      <c r="P41" s="52">
        <v>0</v>
      </c>
      <c r="Q41" s="52">
        <v>2</v>
      </c>
      <c r="R41" s="55">
        <v>5</v>
      </c>
      <c r="S41" s="53">
        <f t="shared" si="34"/>
        <v>0.16666666666666666</v>
      </c>
      <c r="T41" s="52">
        <v>0</v>
      </c>
      <c r="U41" s="52">
        <v>3</v>
      </c>
      <c r="V41" s="52">
        <v>0</v>
      </c>
      <c r="W41" s="7">
        <v>0</v>
      </c>
      <c r="X41" s="9">
        <v>0</v>
      </c>
      <c r="Y41" s="33"/>
    </row>
    <row r="42" spans="1:25">
      <c r="A42" s="33"/>
      <c r="B42" s="52">
        <v>1</v>
      </c>
      <c r="C42" s="52">
        <v>1</v>
      </c>
      <c r="D42" s="53">
        <f>C42/B42*(1)</f>
        <v>1</v>
      </c>
      <c r="E42" s="52">
        <v>4</v>
      </c>
      <c r="F42" s="52">
        <v>963</v>
      </c>
      <c r="G42" s="52">
        <v>1870</v>
      </c>
      <c r="H42" s="54">
        <f t="shared" ref="H42" si="36">G42/J42</f>
        <v>49.210526315789473</v>
      </c>
      <c r="I42" s="54">
        <f t="shared" ref="I42" si="37">F42/(G42/6)</f>
        <v>3.0898395721925134</v>
      </c>
      <c r="J42" s="52">
        <v>38</v>
      </c>
      <c r="K42" s="54">
        <f>F42/J42</f>
        <v>25.342105263157894</v>
      </c>
      <c r="L42" s="52">
        <v>1</v>
      </c>
      <c r="M42" s="55">
        <f>G42/L42</f>
        <v>1870</v>
      </c>
      <c r="N42" s="52">
        <v>1</v>
      </c>
      <c r="O42" s="53">
        <f>N42/E42*1</f>
        <v>0.25</v>
      </c>
      <c r="P42" s="52">
        <v>0</v>
      </c>
      <c r="Q42" s="52">
        <v>1</v>
      </c>
      <c r="R42" s="55">
        <v>4</v>
      </c>
      <c r="S42" s="53">
        <f t="shared" si="34"/>
        <v>0.10526315789473684</v>
      </c>
      <c r="T42" s="52">
        <v>5</v>
      </c>
      <c r="U42" s="52">
        <v>4</v>
      </c>
      <c r="V42" s="52">
        <v>2</v>
      </c>
      <c r="W42" s="7">
        <v>0</v>
      </c>
      <c r="X42" s="9">
        <v>0</v>
      </c>
      <c r="Y42" s="33"/>
    </row>
    <row r="43" spans="1:25">
      <c r="A43" s="33"/>
      <c r="B43" s="52"/>
      <c r="C43" s="52"/>
      <c r="D43" s="53"/>
      <c r="E43" s="52"/>
      <c r="F43" s="52"/>
      <c r="G43" s="52"/>
      <c r="H43" s="54"/>
      <c r="I43" s="54"/>
      <c r="J43" s="52"/>
      <c r="K43" s="54"/>
      <c r="L43" s="52"/>
      <c r="M43" s="55"/>
      <c r="N43" s="52"/>
      <c r="O43" s="53"/>
      <c r="P43" s="52"/>
      <c r="Q43" s="52"/>
      <c r="R43" s="55"/>
      <c r="S43" s="53"/>
      <c r="T43" s="52"/>
      <c r="U43" s="52"/>
      <c r="V43" s="52"/>
      <c r="W43" s="28"/>
      <c r="X43" s="35"/>
      <c r="Y43" s="33"/>
    </row>
    <row r="44" spans="1:25">
      <c r="A44" s="33" t="s">
        <v>33</v>
      </c>
      <c r="B44" s="52">
        <v>1</v>
      </c>
      <c r="C44" s="52">
        <v>1</v>
      </c>
      <c r="D44" s="53">
        <f>C44/B44*(1)</f>
        <v>1</v>
      </c>
      <c r="E44" s="52">
        <v>4</v>
      </c>
      <c r="F44" s="52">
        <v>994</v>
      </c>
      <c r="G44" s="52">
        <v>1804</v>
      </c>
      <c r="H44" s="54">
        <f t="shared" si="24"/>
        <v>45.1</v>
      </c>
      <c r="I44" s="54">
        <f t="shared" si="5"/>
        <v>3.3059866962305984</v>
      </c>
      <c r="J44" s="52">
        <v>40</v>
      </c>
      <c r="K44" s="54">
        <f>F44/J44</f>
        <v>24.85</v>
      </c>
      <c r="L44" s="52">
        <v>0</v>
      </c>
      <c r="M44" s="55" t="e">
        <f>G44/L44</f>
        <v>#DIV/0!</v>
      </c>
      <c r="N44" s="52">
        <v>1</v>
      </c>
      <c r="O44" s="53">
        <f>N44/E44*1</f>
        <v>0.25</v>
      </c>
      <c r="P44" s="52">
        <v>0</v>
      </c>
      <c r="Q44" s="52">
        <v>2</v>
      </c>
      <c r="R44" s="55">
        <v>7</v>
      </c>
      <c r="S44" s="53">
        <f>(R44/J44)*1</f>
        <v>0.17499999999999999</v>
      </c>
      <c r="T44" s="52">
        <v>5</v>
      </c>
      <c r="U44" s="52">
        <v>7</v>
      </c>
      <c r="V44" s="52">
        <v>1</v>
      </c>
      <c r="W44" s="28">
        <v>0</v>
      </c>
      <c r="X44" s="9">
        <v>0</v>
      </c>
      <c r="Y44" s="33" t="s">
        <v>33</v>
      </c>
    </row>
    <row r="45" spans="1:25">
      <c r="A45" s="33"/>
      <c r="B45" s="52">
        <v>1</v>
      </c>
      <c r="C45" s="52">
        <v>1</v>
      </c>
      <c r="D45" s="53">
        <f>C45/B45*(1)</f>
        <v>1</v>
      </c>
      <c r="E45" s="52">
        <v>4</v>
      </c>
      <c r="F45" s="52">
        <v>776</v>
      </c>
      <c r="G45" s="52">
        <v>1567</v>
      </c>
      <c r="H45" s="54">
        <f t="shared" si="24"/>
        <v>48.96875</v>
      </c>
      <c r="I45" s="54">
        <f t="shared" si="5"/>
        <v>2.9712827058072748</v>
      </c>
      <c r="J45" s="52">
        <v>32</v>
      </c>
      <c r="K45" s="54">
        <f>F45/J45</f>
        <v>24.25</v>
      </c>
      <c r="L45" s="52">
        <v>0</v>
      </c>
      <c r="M45" s="55" t="e">
        <f>G45/L45</f>
        <v>#DIV/0!</v>
      </c>
      <c r="N45" s="52">
        <v>1</v>
      </c>
      <c r="O45" s="53">
        <f>N45/E45*1</f>
        <v>0.25</v>
      </c>
      <c r="P45" s="52">
        <v>0</v>
      </c>
      <c r="Q45" s="52">
        <v>3</v>
      </c>
      <c r="R45" s="55">
        <v>1</v>
      </c>
      <c r="S45" s="53">
        <f>(R45/J45)*1</f>
        <v>3.125E-2</v>
      </c>
      <c r="T45" s="52">
        <v>6</v>
      </c>
      <c r="U45" s="52">
        <v>6</v>
      </c>
      <c r="V45" s="52">
        <v>0</v>
      </c>
      <c r="W45" s="28">
        <v>0</v>
      </c>
      <c r="X45" s="35">
        <v>0</v>
      </c>
      <c r="Y45" s="33"/>
    </row>
    <row r="46" spans="1:25" ht="17.5">
      <c r="A46" s="38"/>
      <c r="B46" s="52"/>
      <c r="C46" s="52"/>
      <c r="D46" s="53" t="e">
        <f>C46/B46*(1)</f>
        <v>#DIV/0!</v>
      </c>
      <c r="E46" s="52"/>
      <c r="F46" s="52"/>
      <c r="G46" s="52"/>
      <c r="H46" s="54" t="e">
        <f t="shared" si="24"/>
        <v>#DIV/0!</v>
      </c>
      <c r="I46" s="54" t="e">
        <f t="shared" si="5"/>
        <v>#DIV/0!</v>
      </c>
      <c r="J46" s="52"/>
      <c r="K46" s="54" t="e">
        <f>F46/J46</f>
        <v>#DIV/0!</v>
      </c>
      <c r="L46" s="52"/>
      <c r="M46" s="55" t="e">
        <f>G46/L46</f>
        <v>#DIV/0!</v>
      </c>
      <c r="N46" s="52"/>
      <c r="O46" s="53" t="e">
        <f>N46/E46*1</f>
        <v>#DIV/0!</v>
      </c>
      <c r="P46" s="52"/>
      <c r="Q46" s="52"/>
      <c r="R46" s="55"/>
      <c r="S46" s="53" t="e">
        <f t="shared" ref="S46" si="38">(R46/J46)*1</f>
        <v>#DIV/0!</v>
      </c>
      <c r="T46" s="52"/>
      <c r="U46" s="52"/>
      <c r="V46" s="52"/>
      <c r="W46" s="30"/>
      <c r="X46" s="34"/>
      <c r="Y46" s="33"/>
    </row>
    <row r="47" spans="1:25" ht="17.5">
      <c r="A47" s="38"/>
      <c r="B47" s="52"/>
      <c r="C47" s="52"/>
      <c r="D47" s="53"/>
      <c r="E47" s="52"/>
      <c r="F47" s="52"/>
      <c r="G47" s="52"/>
      <c r="H47" s="54"/>
      <c r="I47" s="54"/>
      <c r="J47" s="52"/>
      <c r="K47" s="54"/>
      <c r="L47" s="52"/>
      <c r="M47" s="55"/>
      <c r="N47" s="52"/>
      <c r="O47" s="53"/>
      <c r="P47" s="52"/>
      <c r="Q47" s="52"/>
      <c r="R47" s="55"/>
      <c r="S47" s="53"/>
      <c r="T47" s="52"/>
      <c r="U47" s="52"/>
      <c r="V47" s="52"/>
      <c r="W47" s="7"/>
      <c r="X47" s="9"/>
      <c r="Y47" s="33"/>
    </row>
    <row r="48" spans="1:25">
      <c r="A48" s="33" t="s">
        <v>34</v>
      </c>
      <c r="B48" s="52">
        <v>1</v>
      </c>
      <c r="C48" s="52">
        <v>0</v>
      </c>
      <c r="D48" s="53">
        <f>C48/B48*(1)</f>
        <v>0</v>
      </c>
      <c r="E48" s="52">
        <v>4</v>
      </c>
      <c r="F48" s="52">
        <v>1156</v>
      </c>
      <c r="G48" s="52">
        <v>1711</v>
      </c>
      <c r="H48" s="54">
        <f t="shared" ref="H48" si="39">G48/J48</f>
        <v>61.107142857142854</v>
      </c>
      <c r="I48" s="54">
        <f t="shared" ref="I48" si="40">F48/(G48/6)</f>
        <v>4.0537697253068377</v>
      </c>
      <c r="J48" s="52">
        <v>28</v>
      </c>
      <c r="K48" s="54">
        <f>F48/J48</f>
        <v>41.285714285714285</v>
      </c>
      <c r="L48" s="52">
        <v>1</v>
      </c>
      <c r="M48" s="55">
        <f t="shared" ref="M48:M49" si="41">G48/L48</f>
        <v>1711</v>
      </c>
      <c r="N48" s="52">
        <v>2</v>
      </c>
      <c r="O48" s="53">
        <f>N48/E48*1</f>
        <v>0.5</v>
      </c>
      <c r="P48" s="52">
        <v>0</v>
      </c>
      <c r="Q48" s="52">
        <v>1</v>
      </c>
      <c r="R48" s="55">
        <v>5</v>
      </c>
      <c r="S48" s="53">
        <f t="shared" ref="S48" si="42">(R48/J48)*1</f>
        <v>0.17857142857142858</v>
      </c>
      <c r="T48" s="52">
        <v>9</v>
      </c>
      <c r="U48" s="52">
        <v>5</v>
      </c>
      <c r="V48" s="52">
        <v>3</v>
      </c>
      <c r="W48" s="7">
        <v>1</v>
      </c>
      <c r="X48" s="9">
        <v>3</v>
      </c>
      <c r="Y48" s="33"/>
    </row>
    <row r="49" spans="1:26">
      <c r="A49" s="33"/>
      <c r="B49" s="52"/>
      <c r="C49" s="52"/>
      <c r="D49" s="53" t="e">
        <f t="shared" ref="D49:S49" si="43">SUM(D44:D46)</f>
        <v>#DIV/0!</v>
      </c>
      <c r="E49" s="52"/>
      <c r="F49" s="52"/>
      <c r="G49" s="52"/>
      <c r="H49" s="54" t="e">
        <f t="shared" si="24"/>
        <v>#DIV/0!</v>
      </c>
      <c r="I49" s="54" t="e">
        <f t="shared" si="5"/>
        <v>#DIV/0!</v>
      </c>
      <c r="J49" s="52"/>
      <c r="K49" s="54" t="e">
        <f>F49/J49</f>
        <v>#DIV/0!</v>
      </c>
      <c r="L49" s="52"/>
      <c r="M49" s="55" t="e">
        <f t="shared" si="41"/>
        <v>#DIV/0!</v>
      </c>
      <c r="N49" s="52"/>
      <c r="O49" s="53" t="e">
        <f>SUM(O44:O46)</f>
        <v>#DIV/0!</v>
      </c>
      <c r="P49" s="52"/>
      <c r="Q49" s="52"/>
      <c r="R49" s="55"/>
      <c r="S49" s="53" t="e">
        <f t="shared" si="43"/>
        <v>#DIV/0!</v>
      </c>
      <c r="T49" s="52"/>
      <c r="U49" s="52"/>
      <c r="V49" s="52"/>
      <c r="W49" s="28"/>
      <c r="X49" s="35"/>
      <c r="Y49" s="33"/>
    </row>
    <row r="50" spans="1:26">
      <c r="A50" s="39" t="s">
        <v>35</v>
      </c>
      <c r="B50" s="7">
        <f>SUM(B2:B49)</f>
        <v>30</v>
      </c>
      <c r="C50" s="59">
        <f>SUM(C2:C49)</f>
        <v>23</v>
      </c>
      <c r="D50" s="58">
        <v>1</v>
      </c>
      <c r="E50" s="59">
        <f>SUM(E2:E49)</f>
        <v>109</v>
      </c>
      <c r="F50" s="59">
        <f>SUM(F2:F49)</f>
        <v>26475</v>
      </c>
      <c r="G50" s="59">
        <f>SUM(G2:G49)</f>
        <v>48805</v>
      </c>
      <c r="H50" s="8">
        <f t="shared" ref="H50" si="44">G50/J50</f>
        <v>50.575129533678755</v>
      </c>
      <c r="I50" s="8">
        <f t="shared" ref="I50" si="45">F50/(G50/6)</f>
        <v>3.254789468292183</v>
      </c>
      <c r="J50" s="59">
        <f>SUM(J2:J49)</f>
        <v>965</v>
      </c>
      <c r="K50" s="8">
        <f t="shared" ref="K50" si="46">F50/J50</f>
        <v>27.435233160621763</v>
      </c>
      <c r="L50" s="59">
        <f>SUM(L2:L49)</f>
        <v>29</v>
      </c>
      <c r="M50" s="72">
        <f t="shared" ref="M50" si="47">G50/L50</f>
        <v>1682.9310344827586</v>
      </c>
      <c r="N50" s="59">
        <f>SUM(N2:N49)</f>
        <v>32</v>
      </c>
      <c r="O50" s="73">
        <f t="shared" ref="O50" si="48">N50/E50*1</f>
        <v>0.29357798165137616</v>
      </c>
      <c r="P50" s="59">
        <f>SUM(P2:P49)</f>
        <v>4</v>
      </c>
      <c r="Q50" s="59">
        <f>SUM(Q2:Q49)</f>
        <v>52</v>
      </c>
      <c r="R50" s="61">
        <f>SUM(R2:R49)</f>
        <v>145</v>
      </c>
      <c r="S50" s="73">
        <f t="shared" ref="S50" si="49">(R50/J50)*1</f>
        <v>0.15025906735751296</v>
      </c>
      <c r="T50" s="59">
        <f>SUM(T2:T49)</f>
        <v>115</v>
      </c>
      <c r="U50" s="74">
        <f>SUM(U2:U49)</f>
        <v>122</v>
      </c>
      <c r="V50" s="59">
        <f>SUM(V2:V49)</f>
        <v>38</v>
      </c>
      <c r="W50" s="59">
        <f>SUM(W2:W49)</f>
        <v>12</v>
      </c>
      <c r="X50" s="59">
        <f>SUM(X2:X49)</f>
        <v>13</v>
      </c>
      <c r="Y50" s="39" t="s">
        <v>35</v>
      </c>
    </row>
    <row r="51" spans="1:26">
      <c r="A51" s="40"/>
      <c r="B51" s="2" t="s">
        <v>0</v>
      </c>
      <c r="C51" s="2" t="s">
        <v>1</v>
      </c>
      <c r="D51" s="2" t="s">
        <v>2</v>
      </c>
      <c r="E51" s="2" t="s">
        <v>3</v>
      </c>
      <c r="F51" s="2" t="s">
        <v>4</v>
      </c>
      <c r="G51" s="2" t="s">
        <v>5</v>
      </c>
      <c r="H51" s="2" t="s">
        <v>6</v>
      </c>
      <c r="I51" s="2" t="s">
        <v>7</v>
      </c>
      <c r="J51" s="2" t="s">
        <v>8</v>
      </c>
      <c r="K51" s="2" t="s">
        <v>9</v>
      </c>
      <c r="L51" s="2" t="s">
        <v>10</v>
      </c>
      <c r="M51" s="3" t="s">
        <v>11</v>
      </c>
      <c r="N51" s="2" t="s">
        <v>12</v>
      </c>
      <c r="O51" s="3">
        <v>3</v>
      </c>
      <c r="P51" s="2" t="s">
        <v>13</v>
      </c>
      <c r="Q51" s="2" t="s">
        <v>14</v>
      </c>
      <c r="R51" s="2" t="s">
        <v>15</v>
      </c>
      <c r="S51" s="2" t="s">
        <v>16</v>
      </c>
      <c r="T51" s="2">
        <v>50</v>
      </c>
      <c r="U51" s="2" t="s">
        <v>17</v>
      </c>
      <c r="V51" s="4" t="s">
        <v>18</v>
      </c>
      <c r="W51" s="2" t="s">
        <v>19</v>
      </c>
      <c r="X51" s="2" t="s">
        <v>20</v>
      </c>
      <c r="Y51" s="10"/>
      <c r="Z51" s="12"/>
    </row>
    <row r="52" spans="1:26" ht="14.5">
      <c r="A52" s="41"/>
      <c r="B52" s="42"/>
      <c r="C52" s="43"/>
      <c r="D52" s="43"/>
      <c r="E52" s="44"/>
      <c r="F52" s="43"/>
      <c r="G52" s="43"/>
      <c r="H52" s="64"/>
      <c r="I52" s="64"/>
      <c r="J52" s="43"/>
      <c r="K52" s="43"/>
      <c r="L52" s="43"/>
      <c r="M52" s="43"/>
      <c r="N52" s="15"/>
      <c r="O52" s="65"/>
      <c r="P52" s="15"/>
      <c r="Q52" s="45"/>
      <c r="R52" s="66"/>
      <c r="S52" s="43"/>
      <c r="T52" s="26"/>
      <c r="U52" s="71">
        <v>99</v>
      </c>
      <c r="V52" s="10"/>
      <c r="W52" s="43"/>
      <c r="X52" s="43"/>
      <c r="Y52" s="43"/>
      <c r="Z52" s="13"/>
    </row>
    <row r="53" spans="1:26">
      <c r="A53" s="46"/>
      <c r="B53" s="47"/>
      <c r="C53" s="48"/>
      <c r="D53" s="48"/>
      <c r="E53" s="49"/>
      <c r="F53" s="48"/>
      <c r="G53" s="48"/>
      <c r="H53" s="48"/>
      <c r="I53" s="48"/>
      <c r="J53" s="48"/>
      <c r="K53" s="48"/>
      <c r="L53" s="48"/>
      <c r="M53" s="48"/>
      <c r="N53" s="50"/>
      <c r="O53" s="50"/>
      <c r="P53" s="15"/>
      <c r="Q53" s="15"/>
      <c r="R53" s="15"/>
      <c r="S53" s="48"/>
      <c r="T53" s="48"/>
      <c r="U53" s="48"/>
      <c r="V53" s="48"/>
      <c r="W53" s="48"/>
      <c r="X53" s="48"/>
      <c r="Y53" s="48"/>
      <c r="Z53" s="17"/>
    </row>
    <row r="54" spans="1:26">
      <c r="A54" s="16"/>
      <c r="B54" s="17"/>
      <c r="C54" s="17"/>
      <c r="D54" s="17"/>
      <c r="E54" s="19"/>
      <c r="F54" s="17"/>
      <c r="G54" s="17"/>
      <c r="H54" s="17"/>
      <c r="I54" s="17"/>
      <c r="J54" s="17"/>
      <c r="K54" s="17"/>
      <c r="L54" s="17"/>
      <c r="M54" s="17"/>
      <c r="N54" s="20"/>
      <c r="O54" s="20"/>
      <c r="P54" s="21"/>
      <c r="Q54" s="21"/>
      <c r="R54" s="22"/>
      <c r="S54" s="17"/>
      <c r="T54" s="2">
        <v>50</v>
      </c>
      <c r="U54" s="2" t="s">
        <v>17</v>
      </c>
      <c r="V54" s="4" t="s">
        <v>18</v>
      </c>
      <c r="W54" s="2" t="s">
        <v>19</v>
      </c>
      <c r="X54" s="11"/>
      <c r="Y54" s="11"/>
      <c r="Z54" s="23"/>
    </row>
    <row r="55" spans="1:26">
      <c r="A55" s="6" t="s">
        <v>21</v>
      </c>
      <c r="B55" s="57"/>
      <c r="C55" s="57"/>
      <c r="D55" s="58" t="e">
        <f t="shared" ref="D55:D60" si="50">C55/B55*(1)</f>
        <v>#DIV/0!</v>
      </c>
      <c r="E55" s="57"/>
      <c r="F55" s="57"/>
      <c r="G55" s="57"/>
      <c r="H55" s="8" t="e">
        <f t="shared" ref="H55:H70" si="51">G55/J55</f>
        <v>#DIV/0!</v>
      </c>
      <c r="I55" s="8" t="e">
        <f t="shared" ref="I55:I70" si="52">F55/(G55/6)</f>
        <v>#DIV/0!</v>
      </c>
      <c r="J55" s="59"/>
      <c r="K55" s="60" t="e">
        <f t="shared" ref="K55:K70" si="53">F55/J55</f>
        <v>#DIV/0!</v>
      </c>
      <c r="L55" s="59"/>
      <c r="M55" s="61" t="e">
        <f t="shared" ref="M55:M70" si="54">G55/L55</f>
        <v>#DIV/0!</v>
      </c>
      <c r="N55" s="57"/>
      <c r="O55" s="58" t="e">
        <f t="shared" ref="O55:O70" si="55">N55/E55*1</f>
        <v>#DIV/0!</v>
      </c>
      <c r="P55" s="57"/>
      <c r="Q55" s="57"/>
      <c r="R55" s="57"/>
      <c r="S55" s="58" t="e">
        <f t="shared" ref="S55:S70" si="56">(R55/J55)*1</f>
        <v>#DIV/0!</v>
      </c>
      <c r="T55" s="57"/>
      <c r="U55" s="57"/>
      <c r="V55" s="59"/>
      <c r="W55" s="59"/>
      <c r="X55" s="59"/>
      <c r="Y55" s="14"/>
    </row>
    <row r="56" spans="1:26">
      <c r="A56" s="6" t="s">
        <v>22</v>
      </c>
      <c r="B56" s="57"/>
      <c r="C56" s="57"/>
      <c r="D56" s="58" t="e">
        <f t="shared" si="50"/>
        <v>#DIV/0!</v>
      </c>
      <c r="E56" s="57"/>
      <c r="F56" s="57"/>
      <c r="G56" s="57"/>
      <c r="H56" s="8" t="e">
        <f t="shared" si="51"/>
        <v>#DIV/0!</v>
      </c>
      <c r="I56" s="8" t="e">
        <f t="shared" si="52"/>
        <v>#DIV/0!</v>
      </c>
      <c r="J56" s="57"/>
      <c r="K56" s="60" t="e">
        <f t="shared" si="53"/>
        <v>#DIV/0!</v>
      </c>
      <c r="L56" s="59"/>
      <c r="M56" s="61" t="e">
        <f t="shared" si="54"/>
        <v>#DIV/0!</v>
      </c>
      <c r="N56" s="57"/>
      <c r="O56" s="58" t="e">
        <f t="shared" si="55"/>
        <v>#DIV/0!</v>
      </c>
      <c r="P56" s="57"/>
      <c r="Q56" s="57"/>
      <c r="R56" s="57"/>
      <c r="S56" s="58" t="e">
        <f t="shared" si="56"/>
        <v>#DIV/0!</v>
      </c>
      <c r="T56" s="57"/>
      <c r="U56" s="57"/>
      <c r="V56" s="59"/>
      <c r="W56" s="59"/>
      <c r="X56" s="59"/>
      <c r="Y56" s="18"/>
    </row>
    <row r="57" spans="1:26">
      <c r="A57" s="6" t="s">
        <v>36</v>
      </c>
      <c r="B57" s="35"/>
      <c r="C57" s="35"/>
      <c r="D57" s="58" t="e">
        <f t="shared" si="50"/>
        <v>#DIV/0!</v>
      </c>
      <c r="E57" s="35"/>
      <c r="F57" s="35"/>
      <c r="G57" s="35"/>
      <c r="H57" s="8" t="e">
        <f t="shared" si="51"/>
        <v>#DIV/0!</v>
      </c>
      <c r="I57" s="8" t="e">
        <f t="shared" si="52"/>
        <v>#DIV/0!</v>
      </c>
      <c r="J57" s="35"/>
      <c r="K57" s="60" t="e">
        <f t="shared" si="53"/>
        <v>#DIV/0!</v>
      </c>
      <c r="L57" s="28"/>
      <c r="M57" s="61" t="e">
        <f t="shared" si="54"/>
        <v>#DIV/0!</v>
      </c>
      <c r="N57" s="35"/>
      <c r="O57" s="58" t="e">
        <f t="shared" si="55"/>
        <v>#DIV/0!</v>
      </c>
      <c r="P57" s="35"/>
      <c r="Q57" s="35"/>
      <c r="R57" s="35"/>
      <c r="S57" s="58" t="e">
        <f t="shared" si="56"/>
        <v>#DIV/0!</v>
      </c>
      <c r="T57" s="35"/>
      <c r="U57" s="35"/>
      <c r="V57" s="35"/>
      <c r="W57" s="35"/>
      <c r="X57" s="35"/>
    </row>
    <row r="58" spans="1:26">
      <c r="A58" s="6" t="s">
        <v>37</v>
      </c>
      <c r="B58" s="57"/>
      <c r="C58" s="57"/>
      <c r="D58" s="58" t="e">
        <f t="shared" si="50"/>
        <v>#DIV/0!</v>
      </c>
      <c r="E58" s="57"/>
      <c r="F58" s="57"/>
      <c r="G58" s="57"/>
      <c r="H58" s="8" t="e">
        <f t="shared" si="51"/>
        <v>#DIV/0!</v>
      </c>
      <c r="I58" s="8" t="e">
        <f t="shared" si="52"/>
        <v>#DIV/0!</v>
      </c>
      <c r="J58" s="57"/>
      <c r="K58" s="60" t="e">
        <f t="shared" si="53"/>
        <v>#DIV/0!</v>
      </c>
      <c r="L58" s="57"/>
      <c r="M58" s="61" t="e">
        <f t="shared" si="54"/>
        <v>#DIV/0!</v>
      </c>
      <c r="N58" s="57"/>
      <c r="O58" s="58" t="e">
        <f t="shared" si="55"/>
        <v>#DIV/0!</v>
      </c>
      <c r="P58" s="57"/>
      <c r="Q58" s="57"/>
      <c r="R58" s="57"/>
      <c r="S58" s="58" t="e">
        <f t="shared" si="56"/>
        <v>#DIV/0!</v>
      </c>
      <c r="T58" s="57"/>
      <c r="U58" s="57"/>
      <c r="V58" s="57"/>
      <c r="W58" s="57"/>
      <c r="X58" s="57"/>
    </row>
    <row r="59" spans="1:26">
      <c r="A59" s="6" t="s">
        <v>26</v>
      </c>
      <c r="B59" s="57"/>
      <c r="C59" s="57"/>
      <c r="D59" s="58" t="e">
        <f t="shared" si="50"/>
        <v>#DIV/0!</v>
      </c>
      <c r="E59" s="57"/>
      <c r="F59" s="57"/>
      <c r="G59" s="57"/>
      <c r="H59" s="8" t="e">
        <f t="shared" si="51"/>
        <v>#DIV/0!</v>
      </c>
      <c r="I59" s="8" t="e">
        <f t="shared" si="52"/>
        <v>#DIV/0!</v>
      </c>
      <c r="J59" s="57"/>
      <c r="K59" s="60" t="e">
        <f t="shared" si="53"/>
        <v>#DIV/0!</v>
      </c>
      <c r="L59" s="57"/>
      <c r="M59" s="61" t="e">
        <f t="shared" si="54"/>
        <v>#DIV/0!</v>
      </c>
      <c r="N59" s="57"/>
      <c r="O59" s="58" t="e">
        <f t="shared" si="55"/>
        <v>#DIV/0!</v>
      </c>
      <c r="P59" s="57"/>
      <c r="Q59" s="57"/>
      <c r="R59" s="57"/>
      <c r="S59" s="58" t="e">
        <f t="shared" si="56"/>
        <v>#DIV/0!</v>
      </c>
      <c r="T59" s="57"/>
      <c r="U59" s="57"/>
      <c r="V59" s="57"/>
      <c r="W59" s="57"/>
      <c r="X59" s="57"/>
    </row>
    <row r="60" spans="1:26">
      <c r="A60" s="6" t="s">
        <v>38</v>
      </c>
      <c r="B60" s="35"/>
      <c r="C60" s="35"/>
      <c r="D60" s="58" t="e">
        <f t="shared" si="50"/>
        <v>#DIV/0!</v>
      </c>
      <c r="E60" s="35"/>
      <c r="F60" s="35"/>
      <c r="G60" s="35"/>
      <c r="H60" s="8" t="e">
        <f t="shared" si="51"/>
        <v>#DIV/0!</v>
      </c>
      <c r="I60" s="8" t="e">
        <f t="shared" si="52"/>
        <v>#DIV/0!</v>
      </c>
      <c r="J60" s="35"/>
      <c r="K60" s="60" t="e">
        <f t="shared" si="53"/>
        <v>#DIV/0!</v>
      </c>
      <c r="L60" s="35"/>
      <c r="M60" s="61" t="e">
        <f t="shared" si="54"/>
        <v>#DIV/0!</v>
      </c>
      <c r="N60" s="35"/>
      <c r="O60" s="58" t="e">
        <f t="shared" si="55"/>
        <v>#DIV/0!</v>
      </c>
      <c r="P60" s="35"/>
      <c r="Q60" s="35"/>
      <c r="R60" s="35"/>
      <c r="S60" s="58" t="e">
        <f t="shared" si="56"/>
        <v>#DIV/0!</v>
      </c>
      <c r="T60" s="35"/>
      <c r="U60" s="35"/>
      <c r="V60" s="35"/>
      <c r="W60" s="35"/>
      <c r="X60" s="35"/>
    </row>
    <row r="61" spans="1:26">
      <c r="A61" s="6" t="s">
        <v>39</v>
      </c>
      <c r="B61" s="35"/>
      <c r="C61" s="35"/>
      <c r="D61" s="58">
        <v>1</v>
      </c>
      <c r="E61" s="35"/>
      <c r="F61" s="35"/>
      <c r="G61" s="35"/>
      <c r="H61" s="8" t="e">
        <f t="shared" si="51"/>
        <v>#DIV/0!</v>
      </c>
      <c r="I61" s="8" t="e">
        <f t="shared" si="52"/>
        <v>#DIV/0!</v>
      </c>
      <c r="J61" s="35"/>
      <c r="K61" s="60" t="e">
        <f t="shared" si="53"/>
        <v>#DIV/0!</v>
      </c>
      <c r="L61" s="35"/>
      <c r="M61" s="61" t="e">
        <f t="shared" si="54"/>
        <v>#DIV/0!</v>
      </c>
      <c r="N61" s="35"/>
      <c r="O61" s="58" t="e">
        <f t="shared" si="55"/>
        <v>#DIV/0!</v>
      </c>
      <c r="P61" s="35"/>
      <c r="Q61" s="35"/>
      <c r="R61" s="35"/>
      <c r="S61" s="58" t="e">
        <f t="shared" si="56"/>
        <v>#DIV/0!</v>
      </c>
      <c r="T61" s="35"/>
      <c r="U61" s="35"/>
      <c r="V61" s="35"/>
      <c r="W61" s="35"/>
      <c r="X61" s="35"/>
    </row>
    <row r="62" spans="1:26">
      <c r="A62" s="6" t="s">
        <v>40</v>
      </c>
      <c r="B62" s="35"/>
      <c r="C62" s="35"/>
      <c r="D62" s="58">
        <v>0</v>
      </c>
      <c r="E62" s="35"/>
      <c r="F62" s="35"/>
      <c r="G62" s="35"/>
      <c r="H62" s="8" t="e">
        <f t="shared" si="51"/>
        <v>#DIV/0!</v>
      </c>
      <c r="I62" s="8" t="e">
        <f t="shared" si="52"/>
        <v>#DIV/0!</v>
      </c>
      <c r="J62" s="35"/>
      <c r="K62" s="60" t="e">
        <f t="shared" si="53"/>
        <v>#DIV/0!</v>
      </c>
      <c r="L62" s="35"/>
      <c r="M62" s="61" t="e">
        <f t="shared" si="54"/>
        <v>#DIV/0!</v>
      </c>
      <c r="N62" s="35"/>
      <c r="O62" s="58" t="e">
        <f t="shared" si="55"/>
        <v>#DIV/0!</v>
      </c>
      <c r="P62" s="35"/>
      <c r="Q62" s="35"/>
      <c r="R62" s="35"/>
      <c r="S62" s="58" t="e">
        <f t="shared" si="56"/>
        <v>#DIV/0!</v>
      </c>
      <c r="T62" s="35"/>
      <c r="U62" s="35"/>
      <c r="V62" s="35"/>
      <c r="W62" s="35"/>
      <c r="X62" s="35"/>
    </row>
    <row r="63" spans="1:26">
      <c r="A63" s="6" t="s">
        <v>41</v>
      </c>
      <c r="B63" s="35"/>
      <c r="C63" s="35"/>
      <c r="D63" s="58">
        <v>0.5</v>
      </c>
      <c r="E63" s="35"/>
      <c r="F63" s="35"/>
      <c r="G63" s="35"/>
      <c r="H63" s="8" t="e">
        <f t="shared" si="51"/>
        <v>#DIV/0!</v>
      </c>
      <c r="I63" s="8" t="e">
        <f t="shared" si="52"/>
        <v>#DIV/0!</v>
      </c>
      <c r="J63" s="35"/>
      <c r="K63" s="60" t="e">
        <f t="shared" si="53"/>
        <v>#DIV/0!</v>
      </c>
      <c r="L63" s="35"/>
      <c r="M63" s="61" t="e">
        <f t="shared" si="54"/>
        <v>#DIV/0!</v>
      </c>
      <c r="N63" s="35"/>
      <c r="O63" s="58" t="e">
        <f t="shared" si="55"/>
        <v>#DIV/0!</v>
      </c>
      <c r="P63" s="35"/>
      <c r="Q63" s="35"/>
      <c r="R63" s="35"/>
      <c r="S63" s="58" t="e">
        <f t="shared" si="56"/>
        <v>#DIV/0!</v>
      </c>
      <c r="T63" s="35"/>
      <c r="U63" s="35"/>
      <c r="V63" s="35"/>
      <c r="W63" s="35"/>
      <c r="X63" s="35"/>
    </row>
    <row r="64" spans="1:26">
      <c r="A64" s="6" t="s">
        <v>42</v>
      </c>
      <c r="B64" s="35"/>
      <c r="C64" s="35"/>
      <c r="D64" s="58">
        <v>0</v>
      </c>
      <c r="E64" s="35"/>
      <c r="F64" s="35"/>
      <c r="G64" s="35"/>
      <c r="H64" s="8" t="e">
        <f t="shared" si="51"/>
        <v>#DIV/0!</v>
      </c>
      <c r="I64" s="8" t="e">
        <f t="shared" si="52"/>
        <v>#DIV/0!</v>
      </c>
      <c r="J64" s="35"/>
      <c r="K64" s="60" t="e">
        <f t="shared" si="53"/>
        <v>#DIV/0!</v>
      </c>
      <c r="L64" s="35"/>
      <c r="M64" s="61" t="e">
        <f t="shared" si="54"/>
        <v>#DIV/0!</v>
      </c>
      <c r="N64" s="35"/>
      <c r="O64" s="58" t="e">
        <f t="shared" si="55"/>
        <v>#DIV/0!</v>
      </c>
      <c r="P64" s="35"/>
      <c r="Q64" s="35"/>
      <c r="R64" s="35"/>
      <c r="S64" s="58" t="e">
        <f t="shared" si="56"/>
        <v>#DIV/0!</v>
      </c>
      <c r="T64" s="35"/>
      <c r="U64" s="35"/>
      <c r="V64" s="35"/>
      <c r="W64" s="35"/>
      <c r="X64" s="35"/>
    </row>
    <row r="65" spans="1:26">
      <c r="A65" s="6" t="s">
        <v>29</v>
      </c>
      <c r="B65" s="35"/>
      <c r="C65" s="35"/>
      <c r="D65" s="58">
        <v>0</v>
      </c>
      <c r="E65" s="35"/>
      <c r="F65" s="35"/>
      <c r="G65" s="35"/>
      <c r="H65" s="8" t="e">
        <f t="shared" si="51"/>
        <v>#DIV/0!</v>
      </c>
      <c r="I65" s="8" t="e">
        <f t="shared" si="52"/>
        <v>#DIV/0!</v>
      </c>
      <c r="J65" s="35"/>
      <c r="K65" s="60" t="e">
        <f t="shared" si="53"/>
        <v>#DIV/0!</v>
      </c>
      <c r="L65" s="35"/>
      <c r="M65" s="61" t="e">
        <f t="shared" si="54"/>
        <v>#DIV/0!</v>
      </c>
      <c r="N65" s="35"/>
      <c r="O65" s="58" t="e">
        <f t="shared" si="55"/>
        <v>#DIV/0!</v>
      </c>
      <c r="P65" s="35"/>
      <c r="Q65" s="35"/>
      <c r="R65" s="35"/>
      <c r="S65" s="58" t="e">
        <f t="shared" si="56"/>
        <v>#DIV/0!</v>
      </c>
      <c r="T65" s="35"/>
      <c r="U65" s="35"/>
      <c r="V65" s="35"/>
      <c r="W65" s="35"/>
      <c r="X65" s="35"/>
    </row>
    <row r="66" spans="1:26">
      <c r="A66" s="6" t="s">
        <v>43</v>
      </c>
      <c r="B66" s="35"/>
      <c r="C66" s="35"/>
      <c r="D66" s="58">
        <v>1</v>
      </c>
      <c r="E66" s="35"/>
      <c r="F66" s="35"/>
      <c r="G66" s="35"/>
      <c r="H66" s="8" t="e">
        <f t="shared" si="51"/>
        <v>#DIV/0!</v>
      </c>
      <c r="I66" s="8" t="e">
        <f t="shared" si="52"/>
        <v>#DIV/0!</v>
      </c>
      <c r="J66" s="35"/>
      <c r="K66" s="60" t="e">
        <f t="shared" si="53"/>
        <v>#DIV/0!</v>
      </c>
      <c r="L66" s="35"/>
      <c r="M66" s="61" t="e">
        <f t="shared" si="54"/>
        <v>#DIV/0!</v>
      </c>
      <c r="N66" s="35"/>
      <c r="O66" s="58" t="e">
        <f t="shared" si="55"/>
        <v>#DIV/0!</v>
      </c>
      <c r="P66" s="35"/>
      <c r="Q66" s="35"/>
      <c r="R66" s="35"/>
      <c r="S66" s="58" t="e">
        <f t="shared" si="56"/>
        <v>#DIV/0!</v>
      </c>
      <c r="T66" s="35"/>
      <c r="U66" s="35"/>
      <c r="V66" s="35"/>
      <c r="W66" s="35"/>
      <c r="X66" s="35"/>
    </row>
    <row r="67" spans="1:26">
      <c r="A67" s="6" t="s">
        <v>44</v>
      </c>
      <c r="B67" s="35"/>
      <c r="C67" s="35"/>
      <c r="D67" s="58">
        <v>0.5</v>
      </c>
      <c r="E67" s="35"/>
      <c r="F67" s="35"/>
      <c r="G67" s="35"/>
      <c r="H67" s="8" t="e">
        <f t="shared" si="51"/>
        <v>#DIV/0!</v>
      </c>
      <c r="I67" s="8" t="e">
        <f t="shared" si="52"/>
        <v>#DIV/0!</v>
      </c>
      <c r="J67" s="35"/>
      <c r="K67" s="60" t="e">
        <f t="shared" si="53"/>
        <v>#DIV/0!</v>
      </c>
      <c r="L67" s="35"/>
      <c r="M67" s="61" t="e">
        <f t="shared" si="54"/>
        <v>#DIV/0!</v>
      </c>
      <c r="N67" s="35"/>
      <c r="O67" s="58" t="e">
        <f t="shared" si="55"/>
        <v>#DIV/0!</v>
      </c>
      <c r="P67" s="35"/>
      <c r="Q67" s="35"/>
      <c r="R67" s="35"/>
      <c r="S67" s="58" t="e">
        <f t="shared" si="56"/>
        <v>#DIV/0!</v>
      </c>
      <c r="T67" s="35"/>
      <c r="U67" s="35"/>
      <c r="V67" s="35"/>
      <c r="W67" s="35"/>
      <c r="X67" s="35"/>
    </row>
    <row r="68" spans="1:26">
      <c r="A68" s="6" t="s">
        <v>33</v>
      </c>
      <c r="B68" s="35"/>
      <c r="C68" s="35"/>
      <c r="D68" s="58">
        <v>0.5</v>
      </c>
      <c r="E68" s="35"/>
      <c r="F68" s="35"/>
      <c r="G68" s="35"/>
      <c r="H68" s="8" t="e">
        <f t="shared" si="51"/>
        <v>#DIV/0!</v>
      </c>
      <c r="I68" s="8" t="e">
        <f t="shared" si="52"/>
        <v>#DIV/0!</v>
      </c>
      <c r="J68" s="35"/>
      <c r="K68" s="60" t="e">
        <f t="shared" si="53"/>
        <v>#DIV/0!</v>
      </c>
      <c r="L68" s="35"/>
      <c r="M68" s="61"/>
      <c r="N68" s="35"/>
      <c r="O68" s="58" t="e">
        <f t="shared" si="55"/>
        <v>#DIV/0!</v>
      </c>
      <c r="P68" s="35"/>
      <c r="Q68" s="35"/>
      <c r="R68" s="35"/>
      <c r="S68" s="58" t="e">
        <f t="shared" si="56"/>
        <v>#DIV/0!</v>
      </c>
      <c r="T68" s="35"/>
      <c r="U68" s="35"/>
      <c r="V68" s="35"/>
      <c r="W68" s="35"/>
      <c r="X68" s="35"/>
    </row>
    <row r="69" spans="1:26">
      <c r="A69" s="6" t="s">
        <v>45</v>
      </c>
      <c r="B69" s="35"/>
      <c r="C69" s="35"/>
      <c r="D69" s="58">
        <v>0.66666666666666663</v>
      </c>
      <c r="E69" s="35"/>
      <c r="F69" s="35"/>
      <c r="G69" s="35"/>
      <c r="H69" s="8" t="e">
        <f t="shared" si="51"/>
        <v>#DIV/0!</v>
      </c>
      <c r="I69" s="8" t="e">
        <f t="shared" si="52"/>
        <v>#DIV/0!</v>
      </c>
      <c r="J69" s="35"/>
      <c r="K69" s="60" t="e">
        <f t="shared" si="53"/>
        <v>#DIV/0!</v>
      </c>
      <c r="L69" s="35"/>
      <c r="M69" s="61" t="e">
        <f t="shared" si="54"/>
        <v>#DIV/0!</v>
      </c>
      <c r="N69" s="35"/>
      <c r="O69" s="58" t="e">
        <f t="shared" si="55"/>
        <v>#DIV/0!</v>
      </c>
      <c r="P69" s="35"/>
      <c r="Q69" s="35"/>
      <c r="R69" s="35"/>
      <c r="S69" s="58" t="e">
        <f t="shared" si="56"/>
        <v>#DIV/0!</v>
      </c>
      <c r="T69" s="35"/>
      <c r="U69" s="35"/>
      <c r="V69" s="35"/>
      <c r="W69" s="35"/>
      <c r="X69" s="35"/>
    </row>
    <row r="70" spans="1:26" ht="15.5">
      <c r="A70" s="24" t="s">
        <v>35</v>
      </c>
      <c r="B70" s="7"/>
      <c r="C70" s="59"/>
      <c r="D70" s="58" t="e">
        <f>C70/B70*(1)</f>
        <v>#DIV/0!</v>
      </c>
      <c r="E70" s="59"/>
      <c r="F70" s="59"/>
      <c r="G70" s="59"/>
      <c r="H70" s="8" t="e">
        <f t="shared" si="51"/>
        <v>#DIV/0!</v>
      </c>
      <c r="I70" s="8" t="e">
        <f t="shared" si="52"/>
        <v>#DIV/0!</v>
      </c>
      <c r="J70" s="59"/>
      <c r="K70" s="60" t="e">
        <f t="shared" si="53"/>
        <v>#DIV/0!</v>
      </c>
      <c r="L70" s="59"/>
      <c r="M70" s="61" t="e">
        <f t="shared" si="54"/>
        <v>#DIV/0!</v>
      </c>
      <c r="N70" s="59"/>
      <c r="O70" s="58" t="e">
        <f t="shared" si="55"/>
        <v>#DIV/0!</v>
      </c>
      <c r="P70" s="59"/>
      <c r="Q70" s="59"/>
      <c r="R70" s="61"/>
      <c r="S70" s="58" t="e">
        <f t="shared" si="56"/>
        <v>#DIV/0!</v>
      </c>
      <c r="T70" s="59"/>
      <c r="U70" s="59"/>
      <c r="V70" s="59"/>
      <c r="W70" s="59"/>
      <c r="X70" s="59"/>
      <c r="Z70" s="25"/>
    </row>
    <row r="71" spans="1:26">
      <c r="B71" s="62" t="s">
        <v>0</v>
      </c>
      <c r="C71" s="62" t="s">
        <v>1</v>
      </c>
      <c r="D71" s="62" t="s">
        <v>2</v>
      </c>
      <c r="E71" s="62" t="s">
        <v>3</v>
      </c>
      <c r="F71" s="62" t="s">
        <v>4</v>
      </c>
      <c r="G71" s="62" t="s">
        <v>5</v>
      </c>
      <c r="H71" s="62" t="s">
        <v>6</v>
      </c>
      <c r="I71" s="62" t="s">
        <v>7</v>
      </c>
      <c r="J71" s="62" t="s">
        <v>8</v>
      </c>
      <c r="K71" s="62" t="s">
        <v>9</v>
      </c>
      <c r="L71" s="62" t="s">
        <v>10</v>
      </c>
      <c r="M71" s="63" t="s">
        <v>11</v>
      </c>
      <c r="N71" s="62" t="s">
        <v>12</v>
      </c>
      <c r="O71" s="63">
        <v>3</v>
      </c>
      <c r="P71" s="62" t="s">
        <v>13</v>
      </c>
      <c r="Q71" s="62" t="s">
        <v>14</v>
      </c>
      <c r="R71" s="62" t="s">
        <v>15</v>
      </c>
      <c r="S71" s="62" t="s">
        <v>16</v>
      </c>
      <c r="T71" s="62">
        <v>50</v>
      </c>
      <c r="U71" s="62" t="s">
        <v>17</v>
      </c>
      <c r="V71" s="51" t="s">
        <v>18</v>
      </c>
      <c r="W71" s="62" t="s">
        <v>19</v>
      </c>
      <c r="X71" s="62" t="s">
        <v>20</v>
      </c>
    </row>
    <row r="72" spans="1:26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2017-11-02T04:33:52Z</dcterms:created>
  <dcterms:modified xsi:type="dcterms:W3CDTF">2018-04-05T22:55:12Z</dcterms:modified>
</cp:coreProperties>
</file>