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40" yWindow="360" windowWidth="18290" windowHeight="70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S37" i="1"/>
  <c r="O37"/>
  <c r="M37"/>
  <c r="K37"/>
  <c r="I37"/>
  <c r="H37"/>
  <c r="D37"/>
  <c r="K7"/>
  <c r="F47" l="1"/>
  <c r="G47"/>
  <c r="T47" l="1"/>
  <c r="U47"/>
  <c r="V47"/>
  <c r="W47"/>
  <c r="X47"/>
  <c r="P47"/>
  <c r="Q47"/>
  <c r="R47"/>
  <c r="N47"/>
  <c r="L47"/>
  <c r="J47"/>
  <c r="E47"/>
  <c r="B47"/>
  <c r="C47"/>
  <c r="D46"/>
  <c r="D47" l="1"/>
  <c r="S47"/>
  <c r="O47"/>
  <c r="M47"/>
  <c r="I47"/>
  <c r="M46"/>
  <c r="K46"/>
  <c r="I46"/>
  <c r="H46"/>
  <c r="S45"/>
  <c r="O45"/>
  <c r="M45"/>
  <c r="K45"/>
  <c r="I45"/>
  <c r="H45"/>
  <c r="D45"/>
  <c r="S44"/>
  <c r="O44"/>
  <c r="M44"/>
  <c r="K44"/>
  <c r="I44"/>
  <c r="H44"/>
  <c r="D44"/>
  <c r="S43"/>
  <c r="O43"/>
  <c r="M43"/>
  <c r="K43"/>
  <c r="I43"/>
  <c r="H43"/>
  <c r="D43"/>
  <c r="S42"/>
  <c r="S46" s="1"/>
  <c r="O42"/>
  <c r="O46" s="1"/>
  <c r="M42"/>
  <c r="K42"/>
  <c r="I42"/>
  <c r="H42"/>
  <c r="D42"/>
  <c r="S40"/>
  <c r="O40"/>
  <c r="M40"/>
  <c r="K40"/>
  <c r="I40"/>
  <c r="H40"/>
  <c r="D40"/>
  <c r="S39"/>
  <c r="O39"/>
  <c r="M39"/>
  <c r="K39"/>
  <c r="I39"/>
  <c r="H39"/>
  <c r="D39"/>
  <c r="S36"/>
  <c r="O36"/>
  <c r="M36"/>
  <c r="K36"/>
  <c r="I36"/>
  <c r="H36"/>
  <c r="D36"/>
  <c r="S34"/>
  <c r="O34"/>
  <c r="M34"/>
  <c r="K34"/>
  <c r="I34"/>
  <c r="H34"/>
  <c r="D34"/>
  <c r="S33"/>
  <c r="O33"/>
  <c r="M33"/>
  <c r="K33"/>
  <c r="I33"/>
  <c r="H33"/>
  <c r="D33"/>
  <c r="S32"/>
  <c r="O32"/>
  <c r="M32"/>
  <c r="K32"/>
  <c r="I32"/>
  <c r="H32"/>
  <c r="D32"/>
  <c r="S30"/>
  <c r="O30"/>
  <c r="M30"/>
  <c r="K30"/>
  <c r="I30"/>
  <c r="H30"/>
  <c r="D30"/>
  <c r="S29"/>
  <c r="O29"/>
  <c r="M29"/>
  <c r="K29"/>
  <c r="I29"/>
  <c r="H29"/>
  <c r="D29"/>
  <c r="I28"/>
  <c r="H28"/>
  <c r="S27"/>
  <c r="O27"/>
  <c r="M27"/>
  <c r="M28" s="1"/>
  <c r="K27"/>
  <c r="I27"/>
  <c r="H27"/>
  <c r="D27"/>
  <c r="S26"/>
  <c r="S28" s="1"/>
  <c r="O26"/>
  <c r="O28" s="1"/>
  <c r="K26"/>
  <c r="K28" s="1"/>
  <c r="I26"/>
  <c r="H26"/>
  <c r="D26"/>
  <c r="D28" s="1"/>
  <c r="S25"/>
  <c r="O25"/>
  <c r="M25"/>
  <c r="K25"/>
  <c r="I25"/>
  <c r="H25"/>
  <c r="D25"/>
  <c r="S24"/>
  <c r="O24"/>
  <c r="M24"/>
  <c r="K24"/>
  <c r="I24"/>
  <c r="H24"/>
  <c r="D24"/>
  <c r="S23"/>
  <c r="O23"/>
  <c r="M23"/>
  <c r="K23"/>
  <c r="I23"/>
  <c r="H23"/>
  <c r="D23"/>
  <c r="S22"/>
  <c r="O22"/>
  <c r="M22"/>
  <c r="K22"/>
  <c r="I22"/>
  <c r="H22"/>
  <c r="D22"/>
  <c r="S21"/>
  <c r="O21"/>
  <c r="M21"/>
  <c r="K21"/>
  <c r="I21"/>
  <c r="H21"/>
  <c r="D21"/>
  <c r="S19"/>
  <c r="O19"/>
  <c r="M19"/>
  <c r="K19"/>
  <c r="I19"/>
  <c r="H19"/>
  <c r="D19"/>
  <c r="S17"/>
  <c r="O17"/>
  <c r="M17"/>
  <c r="K17"/>
  <c r="I17"/>
  <c r="H17"/>
  <c r="D17"/>
  <c r="S16"/>
  <c r="O16"/>
  <c r="M16"/>
  <c r="K16"/>
  <c r="I16"/>
  <c r="H16"/>
  <c r="D16"/>
  <c r="S15"/>
  <c r="O15"/>
  <c r="M15"/>
  <c r="K15"/>
  <c r="I15"/>
  <c r="H15"/>
  <c r="D15"/>
  <c r="S14"/>
  <c r="O14"/>
  <c r="M14"/>
  <c r="K14"/>
  <c r="I14"/>
  <c r="H14"/>
  <c r="D14"/>
  <c r="S12"/>
  <c r="O12"/>
  <c r="M12"/>
  <c r="K12"/>
  <c r="I12"/>
  <c r="H12"/>
  <c r="D12"/>
  <c r="S11"/>
  <c r="O11"/>
  <c r="M11"/>
  <c r="K11"/>
  <c r="I11"/>
  <c r="H11"/>
  <c r="D11"/>
  <c r="S10"/>
  <c r="O10"/>
  <c r="M10"/>
  <c r="K10"/>
  <c r="I10"/>
  <c r="H10"/>
  <c r="D10"/>
  <c r="S9"/>
  <c r="O9"/>
  <c r="M9"/>
  <c r="K9"/>
  <c r="I9"/>
  <c r="H9"/>
  <c r="D9"/>
  <c r="S7"/>
  <c r="O7"/>
  <c r="M7"/>
  <c r="I7"/>
  <c r="H7"/>
  <c r="D7"/>
  <c r="S5"/>
  <c r="O5"/>
  <c r="M5"/>
  <c r="K5"/>
  <c r="I5"/>
  <c r="H5"/>
  <c r="D5"/>
  <c r="S4"/>
  <c r="O4"/>
  <c r="M4"/>
  <c r="K4"/>
  <c r="I4"/>
  <c r="H4"/>
  <c r="D4"/>
  <c r="S3"/>
  <c r="O3"/>
  <c r="M3"/>
  <c r="K3"/>
  <c r="I3"/>
  <c r="H3"/>
  <c r="D3"/>
  <c r="S2"/>
  <c r="O2"/>
  <c r="M2"/>
  <c r="K2"/>
  <c r="I2"/>
  <c r="H2"/>
  <c r="D2"/>
  <c r="H47" l="1"/>
  <c r="K47"/>
</calcChain>
</file>

<file path=xl/sharedStrings.xml><?xml version="1.0" encoding="utf-8"?>
<sst xmlns="http://schemas.openxmlformats.org/spreadsheetml/2006/main" count="68" uniqueCount="44">
  <si>
    <t>No</t>
  </si>
  <si>
    <t>Results</t>
  </si>
  <si>
    <t>Result%</t>
  </si>
  <si>
    <t>Inns</t>
  </si>
  <si>
    <t>Runs</t>
  </si>
  <si>
    <t>Balls</t>
  </si>
  <si>
    <t>s/r</t>
  </si>
  <si>
    <t>r/o</t>
  </si>
  <si>
    <t>wkt</t>
  </si>
  <si>
    <t>r/wkt</t>
  </si>
  <si>
    <t>Cent</t>
  </si>
  <si>
    <t>100/balls</t>
  </si>
  <si>
    <t>300+</t>
  </si>
  <si>
    <t>100-</t>
  </si>
  <si>
    <t>5 wkt</t>
  </si>
  <si>
    <t>LBW</t>
  </si>
  <si>
    <t>LBW%</t>
  </si>
  <si>
    <t>50 part</t>
  </si>
  <si>
    <t>100 part</t>
  </si>
  <si>
    <t xml:space="preserve">400+ </t>
  </si>
  <si>
    <t>decl</t>
  </si>
  <si>
    <t>Basin</t>
  </si>
  <si>
    <t>Invercargill</t>
  </si>
  <si>
    <t>invercar</t>
  </si>
  <si>
    <t>Eden outer</t>
  </si>
  <si>
    <t>Eden Park 2</t>
  </si>
  <si>
    <t>Hagley</t>
  </si>
  <si>
    <t>Saxton Oval</t>
  </si>
  <si>
    <t>McLean</t>
  </si>
  <si>
    <t>Main P</t>
  </si>
  <si>
    <t>Uni Oval</t>
  </si>
  <si>
    <t>Seddon</t>
  </si>
  <si>
    <t>Mt Maung</t>
  </si>
  <si>
    <t>Total</t>
  </si>
  <si>
    <t>ND vCD</t>
  </si>
  <si>
    <t>Bay Oval</t>
  </si>
  <si>
    <t>Molyneux</t>
  </si>
  <si>
    <t>S/R</t>
  </si>
  <si>
    <t>R/O</t>
  </si>
  <si>
    <t>Main Power</t>
  </si>
  <si>
    <t xml:space="preserve">COBHAM </t>
  </si>
  <si>
    <t>mclean</t>
  </si>
  <si>
    <t>Queens Park</t>
  </si>
  <si>
    <t>rain</t>
  </si>
</sst>
</file>

<file path=xl/styles.xml><?xml version="1.0" encoding="utf-8"?>
<styleSheet xmlns="http://schemas.openxmlformats.org/spreadsheetml/2006/main">
  <fonts count="19">
    <font>
      <sz val="11"/>
      <color theme="1"/>
      <name val="Arial"/>
      <family val="2"/>
    </font>
    <font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9"/>
      <color rgb="FFFF0000"/>
      <name val="Times New Roman"/>
      <family val="1"/>
    </font>
    <font>
      <b/>
      <sz val="9"/>
      <color theme="1"/>
      <name val="Times New Roman"/>
      <family val="1"/>
    </font>
    <font>
      <sz val="9"/>
      <name val="Times New Roman"/>
      <family val="1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name val="Times New Roman"/>
      <family val="1"/>
    </font>
    <font>
      <b/>
      <sz val="11"/>
      <name val="Calibri"/>
      <family val="2"/>
      <scheme val="minor"/>
    </font>
    <font>
      <b/>
      <sz val="14"/>
      <name val="Times New Roman"/>
      <family val="1"/>
    </font>
    <font>
      <b/>
      <sz val="10"/>
      <name val="Times New Roman"/>
      <family val="1"/>
    </font>
    <font>
      <b/>
      <sz val="9"/>
      <name val="Arial"/>
      <family val="2"/>
    </font>
    <font>
      <sz val="10"/>
      <name val="Times New Roman"/>
      <family val="1"/>
    </font>
    <font>
      <sz val="8"/>
      <color theme="1"/>
      <name val="Arial"/>
      <family val="2"/>
    </font>
    <font>
      <sz val="8"/>
      <name val="Times New Roman"/>
      <family val="1"/>
    </font>
    <font>
      <b/>
      <sz val="11"/>
      <name val="Times New Roman"/>
      <family val="1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/>
    <xf numFmtId="0" fontId="5" fillId="0" borderId="1" xfId="0" applyFont="1" applyFill="1" applyBorder="1" applyAlignment="1">
      <alignment horizontal="center"/>
    </xf>
    <xf numFmtId="10" fontId="5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7" fillId="0" borderId="0" xfId="0" applyFont="1" applyFill="1"/>
    <xf numFmtId="0" fontId="8" fillId="0" borderId="0" xfId="0" applyFont="1" applyFill="1"/>
    <xf numFmtId="0" fontId="6" fillId="0" borderId="1" xfId="0" applyFont="1" applyFill="1" applyBorder="1"/>
    <xf numFmtId="0" fontId="9" fillId="0" borderId="0" xfId="0" applyFont="1" applyFill="1"/>
    <xf numFmtId="0" fontId="3" fillId="0" borderId="1" xfId="0" applyFont="1" applyFill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10" fillId="0" borderId="0" xfId="0" applyFont="1" applyFill="1"/>
    <xf numFmtId="0" fontId="6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1" fillId="0" borderId="0" xfId="0" applyFont="1" applyFill="1"/>
    <xf numFmtId="0" fontId="9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2" fillId="0" borderId="0" xfId="0" applyFont="1" applyFill="1"/>
    <xf numFmtId="0" fontId="12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10" fontId="9" fillId="0" borderId="1" xfId="0" applyNumberFormat="1" applyFont="1" applyFill="1" applyBorder="1" applyAlignment="1">
      <alignment horizontal="center"/>
    </xf>
    <xf numFmtId="2" fontId="9" fillId="0" borderId="1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/>
    </xf>
    <xf numFmtId="0" fontId="14" fillId="0" borderId="0" xfId="0" applyFont="1" applyFill="1"/>
    <xf numFmtId="0" fontId="15" fillId="0" borderId="0" xfId="0" applyFont="1"/>
    <xf numFmtId="10" fontId="15" fillId="0" borderId="0" xfId="0" applyNumberFormat="1" applyFont="1"/>
    <xf numFmtId="2" fontId="15" fillId="0" borderId="0" xfId="0" applyNumberFormat="1" applyFont="1"/>
    <xf numFmtId="1" fontId="16" fillId="0" borderId="2" xfId="0" applyNumberFormat="1" applyFont="1" applyFill="1" applyBorder="1" applyAlignment="1">
      <alignment horizontal="center"/>
    </xf>
    <xf numFmtId="1" fontId="15" fillId="0" borderId="0" xfId="0" applyNumberFormat="1" applyFont="1"/>
    <xf numFmtId="0" fontId="17" fillId="2" borderId="1" xfId="0" applyFont="1" applyFill="1" applyBorder="1" applyAlignment="1">
      <alignment horizontal="center"/>
    </xf>
    <xf numFmtId="9" fontId="17" fillId="2" borderId="1" xfId="0" applyNumberFormat="1" applyFont="1" applyFill="1" applyBorder="1" applyAlignment="1">
      <alignment horizontal="center"/>
    </xf>
    <xf numFmtId="0" fontId="18" fillId="0" borderId="0" xfId="0" applyFont="1"/>
    <xf numFmtId="1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0" fontId="5" fillId="3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10" fontId="5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50"/>
  <sheetViews>
    <sheetView tabSelected="1" topLeftCell="A31" workbookViewId="0">
      <selection activeCell="B47" sqref="B47:X47"/>
    </sheetView>
  </sheetViews>
  <sheetFormatPr defaultRowHeight="14"/>
  <cols>
    <col min="1" max="1" width="7.75" customWidth="1"/>
    <col min="2" max="2" width="5.1640625" customWidth="1"/>
    <col min="3" max="3" width="6.25" customWidth="1"/>
    <col min="5" max="6" width="5.4140625" customWidth="1"/>
    <col min="7" max="7" width="5" customWidth="1"/>
    <col min="8" max="8" width="7.25" customWidth="1"/>
    <col min="9" max="9" width="7.08203125" customWidth="1"/>
    <col min="10" max="10" width="5.83203125" customWidth="1"/>
    <col min="11" max="11" width="6.33203125" customWidth="1"/>
    <col min="12" max="12" width="5.58203125" customWidth="1"/>
    <col min="14" max="14" width="4.58203125" customWidth="1"/>
    <col min="16" max="16" width="4.4140625" customWidth="1"/>
    <col min="17" max="17" width="5.9140625" customWidth="1"/>
    <col min="18" max="18" width="5.1640625" customWidth="1"/>
    <col min="19" max="19" width="6.6640625" customWidth="1"/>
    <col min="20" max="20" width="4.75" customWidth="1"/>
    <col min="21" max="22" width="6.33203125" customWidth="1"/>
    <col min="23" max="23" width="5.9140625" customWidth="1"/>
    <col min="24" max="24" width="5.5" customWidth="1"/>
  </cols>
  <sheetData>
    <row r="1" spans="1: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 t="s">
        <v>11</v>
      </c>
      <c r="N1" s="4" t="s">
        <v>12</v>
      </c>
      <c r="O1" s="3">
        <v>3</v>
      </c>
      <c r="P1" s="2" t="s">
        <v>13</v>
      </c>
      <c r="Q1" s="2" t="s">
        <v>14</v>
      </c>
      <c r="R1" s="2" t="s">
        <v>15</v>
      </c>
      <c r="S1" s="2" t="s">
        <v>16</v>
      </c>
      <c r="T1" s="2">
        <v>50</v>
      </c>
      <c r="U1" s="2" t="s">
        <v>17</v>
      </c>
      <c r="V1" s="5" t="s">
        <v>18</v>
      </c>
      <c r="W1" s="2" t="s">
        <v>19</v>
      </c>
      <c r="X1" s="2" t="s">
        <v>20</v>
      </c>
    </row>
    <row r="2" spans="1:25">
      <c r="A2" s="6" t="s">
        <v>21</v>
      </c>
      <c r="B2" s="7">
        <v>1</v>
      </c>
      <c r="C2" s="7">
        <v>1</v>
      </c>
      <c r="D2" s="8">
        <f>C2/B2*(1)</f>
        <v>1</v>
      </c>
      <c r="E2" s="7">
        <v>4</v>
      </c>
      <c r="F2" s="7">
        <v>559</v>
      </c>
      <c r="G2" s="7">
        <v>1388</v>
      </c>
      <c r="H2" s="9">
        <f t="shared" ref="H2:H19" si="0">G2/J2</f>
        <v>43.375</v>
      </c>
      <c r="I2" s="9">
        <f>F2/(G2/6)</f>
        <v>2.4164265129682998</v>
      </c>
      <c r="J2" s="7">
        <v>32</v>
      </c>
      <c r="K2" s="9">
        <f t="shared" ref="K2:K19" si="1">F2/J2</f>
        <v>17.46875</v>
      </c>
      <c r="L2" s="7">
        <v>0</v>
      </c>
      <c r="M2" s="10" t="e">
        <f t="shared" ref="M2:M19" si="2">G2/L2</f>
        <v>#DIV/0!</v>
      </c>
      <c r="N2" s="7">
        <v>0</v>
      </c>
      <c r="O2" s="8">
        <f t="shared" ref="O2:O19" si="3">N2/E2*1</f>
        <v>0</v>
      </c>
      <c r="P2" s="7">
        <v>1</v>
      </c>
      <c r="Q2" s="7">
        <v>0</v>
      </c>
      <c r="R2" s="10">
        <v>5</v>
      </c>
      <c r="S2" s="8">
        <f t="shared" ref="S2:S19" si="4">(R2/J2)*1</f>
        <v>0.15625</v>
      </c>
      <c r="T2" s="7">
        <v>2</v>
      </c>
      <c r="U2" s="7">
        <v>1</v>
      </c>
      <c r="V2" s="7">
        <v>1</v>
      </c>
      <c r="W2" s="11">
        <v>0</v>
      </c>
      <c r="X2" s="7">
        <v>0</v>
      </c>
      <c r="Y2" s="12"/>
    </row>
    <row r="3" spans="1:25" ht="18.5">
      <c r="A3" s="13"/>
      <c r="B3" s="7">
        <v>1</v>
      </c>
      <c r="C3" s="7">
        <v>1</v>
      </c>
      <c r="D3" s="8">
        <f t="shared" ref="D3:D26" si="5">C3/B3*(1)</f>
        <v>1</v>
      </c>
      <c r="E3" s="7">
        <v>4</v>
      </c>
      <c r="F3" s="7">
        <v>882</v>
      </c>
      <c r="G3" s="7">
        <v>1660</v>
      </c>
      <c r="H3" s="9">
        <f t="shared" si="0"/>
        <v>50.303030303030305</v>
      </c>
      <c r="I3" s="9">
        <f t="shared" ref="I3:I47" si="6">F3/(G3/6)</f>
        <v>3.1879518072289152</v>
      </c>
      <c r="J3" s="7">
        <v>33</v>
      </c>
      <c r="K3" s="9">
        <f t="shared" si="1"/>
        <v>26.727272727272727</v>
      </c>
      <c r="L3" s="7">
        <v>1</v>
      </c>
      <c r="M3" s="10">
        <f t="shared" si="2"/>
        <v>1660</v>
      </c>
      <c r="N3" s="7">
        <v>0</v>
      </c>
      <c r="O3" s="8">
        <f t="shared" si="3"/>
        <v>0</v>
      </c>
      <c r="P3" s="7">
        <v>0</v>
      </c>
      <c r="Q3" s="7">
        <v>0</v>
      </c>
      <c r="R3" s="10">
        <v>0</v>
      </c>
      <c r="S3" s="8">
        <f t="shared" si="4"/>
        <v>0</v>
      </c>
      <c r="T3" s="7">
        <v>4</v>
      </c>
      <c r="U3" s="7">
        <v>5</v>
      </c>
      <c r="V3" s="7">
        <v>1</v>
      </c>
      <c r="W3" s="7">
        <v>0</v>
      </c>
      <c r="X3" s="7">
        <v>1</v>
      </c>
      <c r="Y3" s="12"/>
    </row>
    <row r="4" spans="1:25">
      <c r="A4" s="12"/>
      <c r="B4" s="7">
        <v>1</v>
      </c>
      <c r="C4" s="7"/>
      <c r="D4" s="8">
        <f t="shared" si="5"/>
        <v>0</v>
      </c>
      <c r="E4" s="7">
        <v>3</v>
      </c>
      <c r="F4" s="7">
        <v>1022</v>
      </c>
      <c r="G4" s="7">
        <v>2026</v>
      </c>
      <c r="H4" s="9">
        <f t="shared" si="0"/>
        <v>81.040000000000006</v>
      </c>
      <c r="I4" s="9">
        <f t="shared" si="6"/>
        <v>3.0266535044422507</v>
      </c>
      <c r="J4" s="7">
        <v>25</v>
      </c>
      <c r="K4" s="9">
        <f t="shared" si="1"/>
        <v>40.880000000000003</v>
      </c>
      <c r="L4" s="7">
        <v>3</v>
      </c>
      <c r="M4" s="10">
        <f t="shared" si="2"/>
        <v>675.33333333333337</v>
      </c>
      <c r="N4" s="7">
        <v>1</v>
      </c>
      <c r="O4" s="8">
        <f t="shared" si="3"/>
        <v>0.33333333333333331</v>
      </c>
      <c r="P4" s="7">
        <v>0</v>
      </c>
      <c r="Q4" s="7">
        <v>1</v>
      </c>
      <c r="R4" s="10">
        <v>2</v>
      </c>
      <c r="S4" s="8">
        <f t="shared" si="4"/>
        <v>0.08</v>
      </c>
      <c r="T4" s="7">
        <v>5</v>
      </c>
      <c r="U4" s="7">
        <v>3</v>
      </c>
      <c r="V4" s="7">
        <v>2</v>
      </c>
      <c r="W4" s="11">
        <v>1</v>
      </c>
      <c r="X4" s="11">
        <v>0</v>
      </c>
      <c r="Y4" s="12"/>
    </row>
    <row r="5" spans="1:25">
      <c r="A5" s="12" t="s">
        <v>43</v>
      </c>
      <c r="B5" s="7">
        <v>1</v>
      </c>
      <c r="C5" s="7">
        <v>0</v>
      </c>
      <c r="D5" s="8">
        <f t="shared" si="5"/>
        <v>0</v>
      </c>
      <c r="E5" s="7">
        <v>2</v>
      </c>
      <c r="F5" s="7">
        <v>511</v>
      </c>
      <c r="G5" s="7">
        <v>1032</v>
      </c>
      <c r="H5" s="9">
        <f t="shared" si="0"/>
        <v>129</v>
      </c>
      <c r="I5" s="9">
        <f t="shared" si="6"/>
        <v>2.9709302325581395</v>
      </c>
      <c r="J5" s="7">
        <v>8</v>
      </c>
      <c r="K5" s="9">
        <f t="shared" si="1"/>
        <v>63.875</v>
      </c>
      <c r="L5" s="7">
        <v>2</v>
      </c>
      <c r="M5" s="10">
        <f t="shared" si="2"/>
        <v>516</v>
      </c>
      <c r="N5" s="7">
        <v>1</v>
      </c>
      <c r="O5" s="8">
        <f t="shared" si="3"/>
        <v>0.5</v>
      </c>
      <c r="P5" s="7">
        <v>0</v>
      </c>
      <c r="Q5" s="7">
        <v>0</v>
      </c>
      <c r="R5" s="10">
        <v>0</v>
      </c>
      <c r="S5" s="8">
        <f t="shared" si="4"/>
        <v>0</v>
      </c>
      <c r="T5" s="7">
        <v>3</v>
      </c>
      <c r="U5" s="7">
        <v>1</v>
      </c>
      <c r="V5" s="7">
        <v>2</v>
      </c>
      <c r="W5" s="11">
        <v>1</v>
      </c>
      <c r="X5" s="11">
        <v>2</v>
      </c>
      <c r="Y5" s="12"/>
    </row>
    <row r="6" spans="1:25">
      <c r="A6" s="12"/>
      <c r="B6" s="7"/>
      <c r="C6" s="7"/>
      <c r="D6" s="8"/>
      <c r="E6" s="7"/>
      <c r="F6" s="7"/>
      <c r="G6" s="7"/>
      <c r="H6" s="9"/>
      <c r="I6" s="9"/>
      <c r="J6" s="7"/>
      <c r="K6" s="9"/>
      <c r="L6" s="7"/>
      <c r="M6" s="10"/>
      <c r="N6" s="7"/>
      <c r="O6" s="8"/>
      <c r="P6" s="7"/>
      <c r="Q6" s="7"/>
      <c r="R6" s="10"/>
      <c r="S6" s="8"/>
      <c r="T6" s="7"/>
      <c r="U6" s="7"/>
      <c r="V6" s="7"/>
      <c r="W6" s="11"/>
      <c r="X6" s="11"/>
      <c r="Y6" s="12"/>
    </row>
    <row r="7" spans="1:25">
      <c r="A7" s="12" t="s">
        <v>35</v>
      </c>
      <c r="B7" s="7">
        <v>1</v>
      </c>
      <c r="C7" s="7">
        <v>1</v>
      </c>
      <c r="D7" s="8">
        <f t="shared" si="5"/>
        <v>1</v>
      </c>
      <c r="E7" s="7">
        <v>4</v>
      </c>
      <c r="F7" s="7">
        <v>1108</v>
      </c>
      <c r="G7" s="7">
        <v>1919</v>
      </c>
      <c r="H7" s="9">
        <f t="shared" si="0"/>
        <v>51.864864864864863</v>
      </c>
      <c r="I7" s="9">
        <f t="shared" si="6"/>
        <v>3.4643043251693593</v>
      </c>
      <c r="J7" s="7">
        <v>37</v>
      </c>
      <c r="K7" s="9">
        <f t="shared" si="1"/>
        <v>29.945945945945947</v>
      </c>
      <c r="L7" s="7">
        <v>1</v>
      </c>
      <c r="M7" s="10">
        <f t="shared" si="2"/>
        <v>1919</v>
      </c>
      <c r="N7" s="7">
        <v>2</v>
      </c>
      <c r="O7" s="8">
        <f t="shared" si="3"/>
        <v>0.5</v>
      </c>
      <c r="P7" s="7">
        <v>0</v>
      </c>
      <c r="Q7" s="7">
        <v>1</v>
      </c>
      <c r="R7" s="10">
        <v>7</v>
      </c>
      <c r="S7" s="8">
        <f t="shared" si="4"/>
        <v>0.1891891891891892</v>
      </c>
      <c r="T7" s="7">
        <v>6</v>
      </c>
      <c r="U7" s="7">
        <v>5</v>
      </c>
      <c r="V7" s="7">
        <v>3</v>
      </c>
      <c r="W7" s="11">
        <v>0</v>
      </c>
      <c r="X7" s="11">
        <v>1</v>
      </c>
      <c r="Y7" s="12"/>
    </row>
    <row r="8" spans="1:25">
      <c r="A8" s="12"/>
      <c r="B8" s="7"/>
      <c r="C8" s="7"/>
      <c r="D8" s="8"/>
      <c r="E8" s="7"/>
      <c r="F8" s="7"/>
      <c r="G8" s="7"/>
      <c r="H8" s="9"/>
      <c r="I8" s="9"/>
      <c r="J8" s="7"/>
      <c r="K8" s="9"/>
      <c r="L8" s="7"/>
      <c r="M8" s="10"/>
      <c r="N8" s="7"/>
      <c r="O8" s="8"/>
      <c r="P8" s="7"/>
      <c r="Q8" s="7"/>
      <c r="R8" s="10"/>
      <c r="S8" s="8"/>
      <c r="T8" s="7"/>
      <c r="U8" s="7"/>
      <c r="V8" s="7"/>
      <c r="W8" s="11"/>
      <c r="X8" s="14"/>
      <c r="Y8" s="12"/>
    </row>
    <row r="9" spans="1:25">
      <c r="A9" s="15" t="s">
        <v>22</v>
      </c>
      <c r="B9" s="11"/>
      <c r="C9" s="11"/>
      <c r="D9" s="8" t="e">
        <f t="shared" si="5"/>
        <v>#DIV/0!</v>
      </c>
      <c r="E9" s="7"/>
      <c r="F9" s="7"/>
      <c r="G9" s="7"/>
      <c r="H9" s="9" t="e">
        <f t="shared" si="0"/>
        <v>#DIV/0!</v>
      </c>
      <c r="I9" s="9" t="e">
        <f t="shared" si="6"/>
        <v>#DIV/0!</v>
      </c>
      <c r="J9" s="7"/>
      <c r="K9" s="9" t="e">
        <f t="shared" si="1"/>
        <v>#DIV/0!</v>
      </c>
      <c r="L9" s="7"/>
      <c r="M9" s="10" t="e">
        <f t="shared" si="2"/>
        <v>#DIV/0!</v>
      </c>
      <c r="N9" s="7"/>
      <c r="O9" s="8" t="e">
        <f t="shared" si="3"/>
        <v>#DIV/0!</v>
      </c>
      <c r="P9" s="7"/>
      <c r="Q9" s="7"/>
      <c r="R9" s="10"/>
      <c r="S9" s="8" t="e">
        <f t="shared" si="4"/>
        <v>#DIV/0!</v>
      </c>
      <c r="T9" s="7"/>
      <c r="U9" s="7"/>
      <c r="V9" s="7"/>
      <c r="W9" s="7"/>
      <c r="X9" s="7"/>
      <c r="Y9" s="15" t="s">
        <v>23</v>
      </c>
    </row>
    <row r="10" spans="1:25" ht="18.5">
      <c r="A10" s="13"/>
      <c r="B10" s="7"/>
      <c r="C10" s="7"/>
      <c r="D10" s="8" t="e">
        <f t="shared" si="5"/>
        <v>#DIV/0!</v>
      </c>
      <c r="E10" s="7"/>
      <c r="F10" s="7"/>
      <c r="G10" s="7"/>
      <c r="H10" s="9" t="e">
        <f t="shared" si="0"/>
        <v>#DIV/0!</v>
      </c>
      <c r="I10" s="9" t="e">
        <f t="shared" si="6"/>
        <v>#DIV/0!</v>
      </c>
      <c r="J10" s="7"/>
      <c r="K10" s="9" t="e">
        <f t="shared" si="1"/>
        <v>#DIV/0!</v>
      </c>
      <c r="L10" s="7"/>
      <c r="M10" s="10" t="e">
        <f t="shared" si="2"/>
        <v>#DIV/0!</v>
      </c>
      <c r="N10" s="7"/>
      <c r="O10" s="8" t="e">
        <f t="shared" si="3"/>
        <v>#DIV/0!</v>
      </c>
      <c r="P10" s="7"/>
      <c r="Q10" s="7"/>
      <c r="R10" s="10"/>
      <c r="S10" s="8" t="e">
        <f t="shared" si="4"/>
        <v>#DIV/0!</v>
      </c>
      <c r="T10" s="7"/>
      <c r="U10" s="7"/>
      <c r="V10" s="7"/>
      <c r="W10" s="7"/>
      <c r="X10" s="7"/>
      <c r="Y10" s="12"/>
    </row>
    <row r="11" spans="1:25">
      <c r="A11" s="41" t="s">
        <v>28</v>
      </c>
      <c r="B11" s="7">
        <v>1</v>
      </c>
      <c r="C11" s="7">
        <v>1</v>
      </c>
      <c r="D11" s="8">
        <f t="shared" si="5"/>
        <v>1</v>
      </c>
      <c r="E11" s="7">
        <v>4</v>
      </c>
      <c r="F11" s="7">
        <v>780</v>
      </c>
      <c r="G11" s="7">
        <v>1595</v>
      </c>
      <c r="H11" s="9">
        <f t="shared" si="0"/>
        <v>40.897435897435898</v>
      </c>
      <c r="I11" s="9">
        <f t="shared" si="6"/>
        <v>2.9341692789968654</v>
      </c>
      <c r="J11" s="7">
        <v>39</v>
      </c>
      <c r="K11" s="9">
        <f t="shared" si="1"/>
        <v>20</v>
      </c>
      <c r="L11" s="7">
        <v>0</v>
      </c>
      <c r="M11" s="10" t="e">
        <f t="shared" si="2"/>
        <v>#DIV/0!</v>
      </c>
      <c r="N11" s="7">
        <v>0</v>
      </c>
      <c r="O11" s="8">
        <f t="shared" si="3"/>
        <v>0</v>
      </c>
      <c r="P11" s="7">
        <v>0</v>
      </c>
      <c r="Q11" s="7">
        <v>0</v>
      </c>
      <c r="R11" s="10">
        <v>6</v>
      </c>
      <c r="S11" s="8">
        <f t="shared" si="4"/>
        <v>0.15384615384615385</v>
      </c>
      <c r="T11" s="7">
        <v>5</v>
      </c>
      <c r="U11" s="7">
        <v>4</v>
      </c>
      <c r="V11" s="7">
        <v>0</v>
      </c>
      <c r="W11" s="11">
        <v>0</v>
      </c>
      <c r="X11" s="11">
        <v>1</v>
      </c>
      <c r="Y11" s="12" t="s">
        <v>41</v>
      </c>
    </row>
    <row r="12" spans="1:25">
      <c r="A12" s="12"/>
      <c r="B12" s="7">
        <v>1</v>
      </c>
      <c r="C12" s="7">
        <v>0</v>
      </c>
      <c r="D12" s="8">
        <f t="shared" si="5"/>
        <v>0</v>
      </c>
      <c r="E12" s="7">
        <v>3</v>
      </c>
      <c r="F12" s="7">
        <v>897</v>
      </c>
      <c r="G12" s="7">
        <v>2084</v>
      </c>
      <c r="H12" s="9">
        <f t="shared" si="0"/>
        <v>83.36</v>
      </c>
      <c r="I12" s="9">
        <f t="shared" si="6"/>
        <v>2.5825335892514398</v>
      </c>
      <c r="J12" s="7">
        <v>25</v>
      </c>
      <c r="K12" s="9">
        <f t="shared" si="1"/>
        <v>35.880000000000003</v>
      </c>
      <c r="L12" s="7">
        <v>2</v>
      </c>
      <c r="M12" s="10">
        <f t="shared" si="2"/>
        <v>1042</v>
      </c>
      <c r="N12" s="7">
        <v>1</v>
      </c>
      <c r="O12" s="8">
        <f t="shared" si="3"/>
        <v>0.33333333333333331</v>
      </c>
      <c r="P12" s="7">
        <v>0</v>
      </c>
      <c r="Q12" s="7">
        <v>1</v>
      </c>
      <c r="R12" s="10">
        <v>4</v>
      </c>
      <c r="S12" s="8">
        <f t="shared" si="4"/>
        <v>0.16</v>
      </c>
      <c r="T12" s="7">
        <v>4</v>
      </c>
      <c r="U12" s="7">
        <v>6</v>
      </c>
      <c r="V12" s="7">
        <v>1</v>
      </c>
      <c r="W12" s="11">
        <v>0</v>
      </c>
      <c r="X12" s="11">
        <v>0</v>
      </c>
      <c r="Y12" s="12"/>
    </row>
    <row r="13" spans="1:25">
      <c r="A13" s="12"/>
      <c r="B13" s="7"/>
      <c r="C13" s="7"/>
      <c r="D13" s="8"/>
      <c r="E13" s="7"/>
      <c r="F13" s="7"/>
      <c r="G13" s="7"/>
      <c r="H13" s="9"/>
      <c r="I13" s="9"/>
      <c r="J13" s="7"/>
      <c r="K13" s="9"/>
      <c r="L13" s="7"/>
      <c r="M13" s="10"/>
      <c r="N13" s="7"/>
      <c r="O13" s="8"/>
      <c r="P13" s="7"/>
      <c r="Q13" s="7"/>
      <c r="R13" s="10"/>
      <c r="S13" s="8"/>
      <c r="T13" s="7"/>
      <c r="U13" s="7"/>
      <c r="V13" s="7"/>
      <c r="W13" s="11"/>
      <c r="X13" s="11"/>
      <c r="Y13" s="12"/>
    </row>
    <row r="14" spans="1:25">
      <c r="A14" s="15" t="s">
        <v>24</v>
      </c>
      <c r="B14" s="7">
        <v>1</v>
      </c>
      <c r="C14" s="7">
        <v>1</v>
      </c>
      <c r="D14" s="8">
        <f t="shared" si="5"/>
        <v>1</v>
      </c>
      <c r="E14" s="7">
        <v>3</v>
      </c>
      <c r="F14" s="7">
        <v>609</v>
      </c>
      <c r="G14" s="7">
        <v>1073</v>
      </c>
      <c r="H14" s="9">
        <f t="shared" si="0"/>
        <v>37</v>
      </c>
      <c r="I14" s="9">
        <f t="shared" si="6"/>
        <v>3.4054054054054053</v>
      </c>
      <c r="J14" s="7">
        <v>29</v>
      </c>
      <c r="K14" s="9">
        <f t="shared" si="1"/>
        <v>21</v>
      </c>
      <c r="L14" s="7">
        <v>2</v>
      </c>
      <c r="M14" s="10">
        <f t="shared" si="2"/>
        <v>536.5</v>
      </c>
      <c r="N14" s="7">
        <v>1</v>
      </c>
      <c r="O14" s="8">
        <f t="shared" si="3"/>
        <v>0.33333333333333331</v>
      </c>
      <c r="P14" s="7">
        <v>1</v>
      </c>
      <c r="Q14" s="7">
        <v>2</v>
      </c>
      <c r="R14" s="10">
        <v>5</v>
      </c>
      <c r="S14" s="8">
        <f t="shared" si="4"/>
        <v>0.17241379310344829</v>
      </c>
      <c r="T14" s="7">
        <v>2</v>
      </c>
      <c r="U14" s="7">
        <v>1</v>
      </c>
      <c r="V14" s="7">
        <v>2</v>
      </c>
      <c r="W14" s="11">
        <v>0</v>
      </c>
      <c r="X14" s="11">
        <v>1</v>
      </c>
      <c r="Y14" s="15" t="s">
        <v>25</v>
      </c>
    </row>
    <row r="15" spans="1:25">
      <c r="A15" s="12"/>
      <c r="B15" s="7">
        <v>1</v>
      </c>
      <c r="C15" s="7">
        <v>1</v>
      </c>
      <c r="D15" s="8">
        <f t="shared" si="5"/>
        <v>1</v>
      </c>
      <c r="E15" s="7">
        <v>4</v>
      </c>
      <c r="F15" s="7">
        <v>847</v>
      </c>
      <c r="G15" s="7">
        <v>1752</v>
      </c>
      <c r="H15" s="9">
        <f t="shared" si="0"/>
        <v>43.8</v>
      </c>
      <c r="I15" s="9">
        <f t="shared" si="6"/>
        <v>2.9006849315068495</v>
      </c>
      <c r="J15" s="7">
        <v>40</v>
      </c>
      <c r="K15" s="9">
        <f t="shared" si="1"/>
        <v>21.175000000000001</v>
      </c>
      <c r="L15" s="7">
        <v>1</v>
      </c>
      <c r="M15" s="10">
        <f t="shared" si="2"/>
        <v>1752</v>
      </c>
      <c r="N15" s="7">
        <v>0</v>
      </c>
      <c r="O15" s="8">
        <f t="shared" si="3"/>
        <v>0</v>
      </c>
      <c r="P15" s="7">
        <v>0</v>
      </c>
      <c r="Q15" s="7">
        <v>1</v>
      </c>
      <c r="R15" s="10">
        <v>8</v>
      </c>
      <c r="S15" s="8">
        <f t="shared" si="4"/>
        <v>0.2</v>
      </c>
      <c r="T15" s="7">
        <v>4</v>
      </c>
      <c r="U15" s="7">
        <v>0</v>
      </c>
      <c r="V15" s="7">
        <v>2</v>
      </c>
      <c r="W15" s="7">
        <v>0</v>
      </c>
      <c r="X15" s="7">
        <v>0</v>
      </c>
      <c r="Y15" s="12"/>
    </row>
    <row r="16" spans="1:25" ht="18.5">
      <c r="A16" s="13"/>
      <c r="B16" s="7">
        <v>1</v>
      </c>
      <c r="C16" s="7">
        <v>0</v>
      </c>
      <c r="D16" s="8">
        <f t="shared" si="5"/>
        <v>0</v>
      </c>
      <c r="E16" s="7">
        <v>4</v>
      </c>
      <c r="F16" s="7">
        <v>875</v>
      </c>
      <c r="G16" s="7">
        <v>1994</v>
      </c>
      <c r="H16" s="9">
        <f t="shared" si="0"/>
        <v>73.851851851851848</v>
      </c>
      <c r="I16" s="9">
        <f t="shared" si="6"/>
        <v>2.6328986960882648</v>
      </c>
      <c r="J16" s="7">
        <v>27</v>
      </c>
      <c r="K16" s="9">
        <f t="shared" si="1"/>
        <v>32.407407407407405</v>
      </c>
      <c r="L16" s="7">
        <v>1</v>
      </c>
      <c r="M16" s="42">
        <f t="shared" si="2"/>
        <v>1994</v>
      </c>
      <c r="N16" s="43">
        <v>1</v>
      </c>
      <c r="O16" s="44">
        <f t="shared" si="3"/>
        <v>0.25</v>
      </c>
      <c r="P16" s="43">
        <v>0</v>
      </c>
      <c r="Q16" s="43">
        <v>0</v>
      </c>
      <c r="R16" s="42">
        <v>3</v>
      </c>
      <c r="S16" s="44">
        <f t="shared" si="4"/>
        <v>0.1111111111111111</v>
      </c>
      <c r="T16" s="43">
        <v>5</v>
      </c>
      <c r="U16" s="43">
        <v>3</v>
      </c>
      <c r="V16" s="7">
        <v>2</v>
      </c>
      <c r="W16" s="7">
        <v>0</v>
      </c>
      <c r="X16" s="7">
        <v>1</v>
      </c>
      <c r="Y16" s="12"/>
    </row>
    <row r="17" spans="1:25">
      <c r="A17" s="12"/>
      <c r="B17" s="7">
        <v>1</v>
      </c>
      <c r="C17" s="7">
        <v>0</v>
      </c>
      <c r="D17" s="8">
        <f t="shared" si="5"/>
        <v>0</v>
      </c>
      <c r="E17" s="7">
        <v>4</v>
      </c>
      <c r="F17" s="7">
        <v>1275</v>
      </c>
      <c r="G17" s="7">
        <v>2293</v>
      </c>
      <c r="H17" s="9">
        <f t="shared" si="0"/>
        <v>67.441176470588232</v>
      </c>
      <c r="I17" s="9">
        <f t="shared" si="6"/>
        <v>3.3362407326646313</v>
      </c>
      <c r="J17" s="7">
        <v>34</v>
      </c>
      <c r="K17" s="9">
        <f t="shared" si="1"/>
        <v>37.5</v>
      </c>
      <c r="L17" s="7">
        <v>6</v>
      </c>
      <c r="M17" s="10">
        <f t="shared" si="2"/>
        <v>382.16666666666669</v>
      </c>
      <c r="N17" s="7">
        <v>2</v>
      </c>
      <c r="O17" s="8">
        <f t="shared" si="3"/>
        <v>0.5</v>
      </c>
      <c r="P17" s="7">
        <v>0</v>
      </c>
      <c r="Q17" s="7">
        <v>0</v>
      </c>
      <c r="R17" s="10">
        <v>4</v>
      </c>
      <c r="S17" s="8">
        <f t="shared" si="4"/>
        <v>0.11764705882352941</v>
      </c>
      <c r="T17" s="7">
        <v>2</v>
      </c>
      <c r="U17" s="7">
        <v>1</v>
      </c>
      <c r="V17" s="7">
        <v>4</v>
      </c>
      <c r="W17" s="7">
        <v>0</v>
      </c>
      <c r="X17" s="7">
        <v>1</v>
      </c>
      <c r="Y17" s="12"/>
    </row>
    <row r="18" spans="1:25">
      <c r="A18" s="12"/>
      <c r="B18" s="7"/>
      <c r="C18" s="7"/>
      <c r="D18" s="8"/>
      <c r="E18" s="7"/>
      <c r="F18" s="7"/>
      <c r="G18" s="7"/>
      <c r="H18" s="9"/>
      <c r="I18" s="9"/>
      <c r="J18" s="7"/>
      <c r="K18" s="9"/>
      <c r="L18" s="7"/>
      <c r="M18" s="10"/>
      <c r="N18" s="7"/>
      <c r="O18" s="8"/>
      <c r="P18" s="7"/>
      <c r="Q18" s="7"/>
      <c r="R18" s="10"/>
      <c r="S18" s="8"/>
      <c r="T18" s="7"/>
      <c r="U18" s="7"/>
      <c r="V18" s="7"/>
      <c r="W18" s="7"/>
      <c r="X18" s="7"/>
      <c r="Y18" s="12"/>
    </row>
    <row r="19" spans="1:25">
      <c r="A19" s="12" t="s">
        <v>40</v>
      </c>
      <c r="B19" s="7">
        <v>1</v>
      </c>
      <c r="C19" s="7">
        <v>0</v>
      </c>
      <c r="D19" s="8">
        <f t="shared" si="5"/>
        <v>0</v>
      </c>
      <c r="E19" s="7">
        <v>3</v>
      </c>
      <c r="F19" s="7">
        <v>563</v>
      </c>
      <c r="G19" s="7">
        <v>1010</v>
      </c>
      <c r="H19" s="9">
        <f t="shared" si="0"/>
        <v>50.5</v>
      </c>
      <c r="I19" s="9">
        <f t="shared" si="6"/>
        <v>3.3445544554455444</v>
      </c>
      <c r="J19" s="7">
        <v>20</v>
      </c>
      <c r="K19" s="9">
        <f t="shared" si="1"/>
        <v>28.15</v>
      </c>
      <c r="L19" s="7">
        <v>0</v>
      </c>
      <c r="M19" s="10" t="e">
        <f t="shared" si="2"/>
        <v>#DIV/0!</v>
      </c>
      <c r="N19" s="7">
        <v>0</v>
      </c>
      <c r="O19" s="8">
        <f t="shared" si="3"/>
        <v>0</v>
      </c>
      <c r="P19" s="7">
        <v>0</v>
      </c>
      <c r="Q19" s="7">
        <v>2</v>
      </c>
      <c r="R19" s="10">
        <v>1</v>
      </c>
      <c r="S19" s="8">
        <f t="shared" si="4"/>
        <v>0.05</v>
      </c>
      <c r="T19" s="7">
        <v>3</v>
      </c>
      <c r="U19" s="7">
        <v>6</v>
      </c>
      <c r="V19" s="7">
        <v>0</v>
      </c>
      <c r="W19" s="7">
        <v>0</v>
      </c>
      <c r="X19" s="7">
        <v>1</v>
      </c>
      <c r="Y19" s="12"/>
    </row>
    <row r="20" spans="1:25">
      <c r="A20" s="12"/>
      <c r="B20" s="4"/>
      <c r="C20" s="4"/>
      <c r="D20" s="4"/>
      <c r="E20" s="4"/>
      <c r="F20" s="4"/>
      <c r="G20" s="4"/>
      <c r="H20" s="4"/>
      <c r="I20" s="4"/>
      <c r="J20" s="16"/>
      <c r="K20" s="4"/>
      <c r="L20" s="4"/>
      <c r="M20" s="17"/>
      <c r="N20" s="4"/>
      <c r="O20" s="17"/>
      <c r="P20" s="4"/>
      <c r="Q20" s="4"/>
      <c r="R20" s="4"/>
      <c r="S20" s="4"/>
      <c r="T20" s="16"/>
      <c r="U20" s="16"/>
      <c r="V20" s="16"/>
      <c r="W20" s="16"/>
      <c r="X20" s="16"/>
      <c r="Y20" s="12"/>
    </row>
    <row r="21" spans="1:25">
      <c r="A21" s="15" t="s">
        <v>26</v>
      </c>
      <c r="B21" s="7">
        <v>1</v>
      </c>
      <c r="C21" s="7">
        <v>1</v>
      </c>
      <c r="D21" s="8">
        <f t="shared" si="5"/>
        <v>1</v>
      </c>
      <c r="E21" s="7">
        <v>3</v>
      </c>
      <c r="F21" s="7">
        <v>801</v>
      </c>
      <c r="G21" s="7">
        <v>1418</v>
      </c>
      <c r="H21" s="9">
        <f>G21/J21</f>
        <v>54.53846153846154</v>
      </c>
      <c r="I21" s="9">
        <f t="shared" si="6"/>
        <v>3.3892806770098729</v>
      </c>
      <c r="J21" s="7">
        <v>26</v>
      </c>
      <c r="K21" s="9">
        <f>F21/J21</f>
        <v>30.807692307692307</v>
      </c>
      <c r="L21" s="7">
        <v>3</v>
      </c>
      <c r="M21" s="10">
        <f>G21/L21</f>
        <v>472.66666666666669</v>
      </c>
      <c r="N21" s="7">
        <v>1</v>
      </c>
      <c r="O21" s="8">
        <f>N21/E21*1</f>
        <v>0.33333333333333331</v>
      </c>
      <c r="P21" s="7">
        <v>0</v>
      </c>
      <c r="Q21" s="7">
        <v>2</v>
      </c>
      <c r="R21" s="10">
        <v>6</v>
      </c>
      <c r="S21" s="8">
        <f>(R21/J21)*1</f>
        <v>0.23076923076923078</v>
      </c>
      <c r="T21" s="7">
        <v>2</v>
      </c>
      <c r="U21" s="7">
        <v>3</v>
      </c>
      <c r="V21" s="7">
        <v>3</v>
      </c>
      <c r="W21" s="7">
        <v>1</v>
      </c>
      <c r="X21" s="7">
        <v>1</v>
      </c>
      <c r="Y21" s="15" t="s">
        <v>26</v>
      </c>
    </row>
    <row r="22" spans="1:25">
      <c r="A22" s="12"/>
      <c r="B22" s="7"/>
      <c r="C22" s="7"/>
      <c r="D22" s="8" t="e">
        <f t="shared" si="5"/>
        <v>#DIV/0!</v>
      </c>
      <c r="E22" s="7"/>
      <c r="F22" s="7"/>
      <c r="G22" s="7"/>
      <c r="H22" s="9" t="e">
        <f t="shared" ref="H22:H47" si="7">G22/J22</f>
        <v>#DIV/0!</v>
      </c>
      <c r="I22" s="9" t="e">
        <f t="shared" si="6"/>
        <v>#DIV/0!</v>
      </c>
      <c r="J22" s="7"/>
      <c r="K22" s="9" t="e">
        <f>F22/J22</f>
        <v>#DIV/0!</v>
      </c>
      <c r="L22" s="7"/>
      <c r="M22" s="10" t="e">
        <f>G22/L22</f>
        <v>#DIV/0!</v>
      </c>
      <c r="N22" s="7"/>
      <c r="O22" s="8" t="e">
        <f>N22/E22*1</f>
        <v>#DIV/0!</v>
      </c>
      <c r="P22" s="7"/>
      <c r="Q22" s="7"/>
      <c r="R22" s="10"/>
      <c r="S22" s="8" t="e">
        <f>(R22/J22)*1</f>
        <v>#DIV/0!</v>
      </c>
      <c r="T22" s="7"/>
      <c r="U22" s="7"/>
      <c r="V22" s="7"/>
      <c r="W22" s="7"/>
      <c r="X22" s="7"/>
      <c r="Y22" s="12"/>
    </row>
    <row r="23" spans="1:25" ht="14.5">
      <c r="A23" s="18"/>
      <c r="B23" s="7"/>
      <c r="C23" s="7"/>
      <c r="D23" s="8" t="e">
        <f t="shared" si="5"/>
        <v>#DIV/0!</v>
      </c>
      <c r="E23" s="7"/>
      <c r="F23" s="7"/>
      <c r="G23" s="7"/>
      <c r="H23" s="9" t="e">
        <f t="shared" si="7"/>
        <v>#DIV/0!</v>
      </c>
      <c r="I23" s="9" t="e">
        <f t="shared" si="6"/>
        <v>#DIV/0!</v>
      </c>
      <c r="J23" s="7"/>
      <c r="K23" s="9" t="e">
        <f>F23/J23</f>
        <v>#DIV/0!</v>
      </c>
      <c r="L23" s="7"/>
      <c r="M23" s="10" t="e">
        <f>G23/L23</f>
        <v>#DIV/0!</v>
      </c>
      <c r="N23" s="7"/>
      <c r="O23" s="8" t="e">
        <f>N23/E23*1</f>
        <v>#DIV/0!</v>
      </c>
      <c r="P23" s="7"/>
      <c r="Q23" s="7"/>
      <c r="R23" s="10"/>
      <c r="S23" s="8" t="e">
        <f>(R23/J23)*1</f>
        <v>#DIV/0!</v>
      </c>
      <c r="T23" s="7"/>
      <c r="U23" s="7"/>
      <c r="V23" s="7"/>
      <c r="W23" s="11"/>
      <c r="X23" s="19"/>
      <c r="Y23" s="18"/>
    </row>
    <row r="24" spans="1:25" ht="18.5">
      <c r="A24" s="13"/>
      <c r="B24" s="7"/>
      <c r="C24" s="7"/>
      <c r="D24" s="8" t="e">
        <f t="shared" si="5"/>
        <v>#DIV/0!</v>
      </c>
      <c r="E24" s="7"/>
      <c r="F24" s="7"/>
      <c r="G24" s="7"/>
      <c r="H24" s="9" t="e">
        <f t="shared" si="7"/>
        <v>#DIV/0!</v>
      </c>
      <c r="I24" s="9" t="e">
        <f t="shared" si="6"/>
        <v>#DIV/0!</v>
      </c>
      <c r="J24" s="7"/>
      <c r="K24" s="9" t="e">
        <f>F24/J24</f>
        <v>#DIV/0!</v>
      </c>
      <c r="L24" s="7"/>
      <c r="M24" s="10" t="e">
        <f>G24/L24</f>
        <v>#DIV/0!</v>
      </c>
      <c r="N24" s="7"/>
      <c r="O24" s="8" t="e">
        <f>N24/E24*1</f>
        <v>#DIV/0!</v>
      </c>
      <c r="P24" s="7"/>
      <c r="Q24" s="7"/>
      <c r="R24" s="10"/>
      <c r="S24" s="8" t="e">
        <f>(R24/J24)*1</f>
        <v>#DIV/0!</v>
      </c>
      <c r="T24" s="7"/>
      <c r="U24" s="7"/>
      <c r="V24" s="7"/>
      <c r="W24" s="11"/>
      <c r="X24" s="19"/>
      <c r="Y24" s="18"/>
    </row>
    <row r="25" spans="1:25" ht="14.5">
      <c r="A25" s="18"/>
      <c r="B25" s="7"/>
      <c r="C25" s="7"/>
      <c r="D25" s="8" t="e">
        <f t="shared" si="5"/>
        <v>#DIV/0!</v>
      </c>
      <c r="E25" s="7"/>
      <c r="F25" s="7"/>
      <c r="G25" s="7"/>
      <c r="H25" s="9" t="e">
        <f t="shared" si="7"/>
        <v>#DIV/0!</v>
      </c>
      <c r="I25" s="9" t="e">
        <f t="shared" si="6"/>
        <v>#DIV/0!</v>
      </c>
      <c r="J25" s="7"/>
      <c r="K25" s="9" t="e">
        <f t="shared" ref="K25" si="8">F25/J25</f>
        <v>#DIV/0!</v>
      </c>
      <c r="L25" s="7"/>
      <c r="M25" s="10" t="e">
        <f t="shared" ref="M25" si="9">G25/L25</f>
        <v>#DIV/0!</v>
      </c>
      <c r="N25" s="7"/>
      <c r="O25" s="8" t="e">
        <f t="shared" ref="O25" si="10">N25/E25*1</f>
        <v>#DIV/0!</v>
      </c>
      <c r="P25" s="7"/>
      <c r="Q25" s="7"/>
      <c r="R25" s="10"/>
      <c r="S25" s="8" t="e">
        <f t="shared" ref="S25" si="11">(R25/J25)*1</f>
        <v>#DIV/0!</v>
      </c>
      <c r="T25" s="7"/>
      <c r="U25" s="7"/>
      <c r="V25" s="7"/>
      <c r="W25" s="20"/>
      <c r="X25" s="21"/>
      <c r="Y25" s="18"/>
    </row>
    <row r="26" spans="1:25">
      <c r="A26" s="12" t="s">
        <v>27</v>
      </c>
      <c r="B26" s="7">
        <v>1</v>
      </c>
      <c r="C26" s="7">
        <v>1</v>
      </c>
      <c r="D26" s="8">
        <f t="shared" si="5"/>
        <v>1</v>
      </c>
      <c r="E26" s="7">
        <v>4</v>
      </c>
      <c r="F26" s="7">
        <v>1120</v>
      </c>
      <c r="G26" s="7">
        <v>2187</v>
      </c>
      <c r="H26" s="9">
        <f t="shared" si="7"/>
        <v>62.485714285714288</v>
      </c>
      <c r="I26" s="9">
        <f t="shared" si="6"/>
        <v>3.0727023319615911</v>
      </c>
      <c r="J26" s="7">
        <v>35</v>
      </c>
      <c r="K26" s="9">
        <f>F26/J26</f>
        <v>32</v>
      </c>
      <c r="L26" s="7">
        <v>1</v>
      </c>
      <c r="M26" s="10">
        <v>3</v>
      </c>
      <c r="N26" s="7">
        <v>1</v>
      </c>
      <c r="O26" s="8">
        <f>N26/E26*1</f>
        <v>0.25</v>
      </c>
      <c r="P26" s="7">
        <v>0</v>
      </c>
      <c r="Q26" s="7">
        <v>1</v>
      </c>
      <c r="R26" s="10">
        <v>8</v>
      </c>
      <c r="S26" s="8">
        <f>(R26/J26)*1</f>
        <v>0.22857142857142856</v>
      </c>
      <c r="T26" s="7">
        <v>5</v>
      </c>
      <c r="U26" s="7">
        <v>7</v>
      </c>
      <c r="V26" s="7">
        <v>1</v>
      </c>
      <c r="W26" s="7">
        <v>0</v>
      </c>
      <c r="X26" s="22">
        <v>2</v>
      </c>
      <c r="Y26" s="12" t="s">
        <v>27</v>
      </c>
    </row>
    <row r="27" spans="1:25">
      <c r="A27" s="12"/>
      <c r="B27" s="7"/>
      <c r="C27" s="7"/>
      <c r="D27" s="8" t="e">
        <f>C27/B27*(1)</f>
        <v>#DIV/0!</v>
      </c>
      <c r="E27" s="7"/>
      <c r="F27" s="7"/>
      <c r="G27" s="7"/>
      <c r="H27" s="9" t="e">
        <f t="shared" si="7"/>
        <v>#DIV/0!</v>
      </c>
      <c r="I27" s="9" t="e">
        <f t="shared" si="6"/>
        <v>#DIV/0!</v>
      </c>
      <c r="J27" s="7"/>
      <c r="K27" s="9" t="e">
        <f>F27/J27</f>
        <v>#DIV/0!</v>
      </c>
      <c r="L27" s="7"/>
      <c r="M27" s="10" t="e">
        <f>G27/L27</f>
        <v>#DIV/0!</v>
      </c>
      <c r="N27" s="7"/>
      <c r="O27" s="8" t="e">
        <f>N27/E27*1</f>
        <v>#DIV/0!</v>
      </c>
      <c r="P27" s="7"/>
      <c r="Q27" s="7"/>
      <c r="R27" s="10"/>
      <c r="S27" s="8" t="e">
        <f t="shared" ref="S27" si="12">(R27/J27)*1</f>
        <v>#DIV/0!</v>
      </c>
      <c r="T27" s="7"/>
      <c r="U27" s="7"/>
      <c r="V27" s="7"/>
      <c r="W27" s="7"/>
      <c r="X27" s="22"/>
      <c r="Y27" s="12"/>
    </row>
    <row r="28" spans="1:25" ht="17.5">
      <c r="A28" s="23"/>
      <c r="B28" s="7"/>
      <c r="C28" s="7"/>
      <c r="D28" s="8" t="e">
        <f t="shared" ref="D28:S28" si="13">SUM(D26:D27)</f>
        <v>#DIV/0!</v>
      </c>
      <c r="E28" s="7"/>
      <c r="F28" s="7"/>
      <c r="G28" s="7"/>
      <c r="H28" s="9" t="e">
        <f t="shared" si="7"/>
        <v>#DIV/0!</v>
      </c>
      <c r="I28" s="9" t="e">
        <f t="shared" si="6"/>
        <v>#DIV/0!</v>
      </c>
      <c r="J28" s="7"/>
      <c r="K28" s="9" t="e">
        <f t="shared" si="13"/>
        <v>#DIV/0!</v>
      </c>
      <c r="L28" s="7"/>
      <c r="M28" s="10" t="e">
        <f t="shared" si="13"/>
        <v>#DIV/0!</v>
      </c>
      <c r="N28" s="7"/>
      <c r="O28" s="8" t="e">
        <f>SUM(O26:O27)</f>
        <v>#DIV/0!</v>
      </c>
      <c r="P28" s="7"/>
      <c r="Q28" s="7"/>
      <c r="R28" s="10"/>
      <c r="S28" s="8" t="e">
        <f t="shared" si="13"/>
        <v>#DIV/0!</v>
      </c>
      <c r="T28" s="7"/>
      <c r="U28" s="7"/>
      <c r="V28" s="7"/>
      <c r="W28" s="20"/>
      <c r="X28" s="21"/>
      <c r="Y28" s="15"/>
    </row>
    <row r="29" spans="1:25">
      <c r="A29" s="12" t="s">
        <v>36</v>
      </c>
      <c r="B29" s="7">
        <v>1</v>
      </c>
      <c r="C29" s="7"/>
      <c r="D29" s="8">
        <f t="shared" ref="D29:D44" si="14">C29/B29*(1)</f>
        <v>0</v>
      </c>
      <c r="E29" s="7">
        <v>3</v>
      </c>
      <c r="F29" s="7">
        <v>1094</v>
      </c>
      <c r="G29" s="7">
        <v>2100</v>
      </c>
      <c r="H29" s="9">
        <f t="shared" si="7"/>
        <v>80.769230769230774</v>
      </c>
      <c r="I29" s="9">
        <f t="shared" si="6"/>
        <v>3.1257142857142859</v>
      </c>
      <c r="J29" s="7">
        <v>26</v>
      </c>
      <c r="K29" s="9">
        <f t="shared" ref="K29:K40" si="15">F29/J29</f>
        <v>42.07692307692308</v>
      </c>
      <c r="L29" s="7">
        <v>1</v>
      </c>
      <c r="M29" s="10">
        <f t="shared" ref="M29:M40" si="16">G29/L29</f>
        <v>2100</v>
      </c>
      <c r="N29" s="7">
        <v>2</v>
      </c>
      <c r="O29" s="8">
        <f t="shared" ref="O29:O40" si="17">N29/E29*1</f>
        <v>0.66666666666666663</v>
      </c>
      <c r="P29" s="7">
        <v>0</v>
      </c>
      <c r="Q29" s="7">
        <v>1</v>
      </c>
      <c r="R29" s="10">
        <v>2</v>
      </c>
      <c r="S29" s="8">
        <f t="shared" ref="S29:S40" si="18">(R29/J29)*1</f>
        <v>7.6923076923076927E-2</v>
      </c>
      <c r="T29" s="7">
        <v>5</v>
      </c>
      <c r="U29" s="7">
        <v>3</v>
      </c>
      <c r="V29" s="7">
        <v>2</v>
      </c>
      <c r="W29" s="7">
        <v>1</v>
      </c>
      <c r="X29" s="7">
        <v>1</v>
      </c>
      <c r="Y29" s="12" t="s">
        <v>28</v>
      </c>
    </row>
    <row r="30" spans="1:25">
      <c r="A30" s="12"/>
      <c r="B30" s="7"/>
      <c r="C30" s="7"/>
      <c r="D30" s="8" t="e">
        <f t="shared" si="14"/>
        <v>#DIV/0!</v>
      </c>
      <c r="E30" s="7"/>
      <c r="F30" s="7"/>
      <c r="G30" s="7"/>
      <c r="H30" s="9" t="e">
        <f t="shared" si="7"/>
        <v>#DIV/0!</v>
      </c>
      <c r="I30" s="9" t="e">
        <f t="shared" si="6"/>
        <v>#DIV/0!</v>
      </c>
      <c r="J30" s="7"/>
      <c r="K30" s="9" t="e">
        <f t="shared" si="15"/>
        <v>#DIV/0!</v>
      </c>
      <c r="L30" s="7"/>
      <c r="M30" s="10" t="e">
        <f t="shared" si="16"/>
        <v>#DIV/0!</v>
      </c>
      <c r="N30" s="7"/>
      <c r="O30" s="8" t="e">
        <f t="shared" si="17"/>
        <v>#DIV/0!</v>
      </c>
      <c r="P30" s="7"/>
      <c r="Q30" s="7"/>
      <c r="R30" s="10"/>
      <c r="S30" s="8" t="e">
        <f t="shared" si="18"/>
        <v>#DIV/0!</v>
      </c>
      <c r="T30" s="7"/>
      <c r="U30" s="7"/>
      <c r="V30" s="7"/>
      <c r="W30" s="11"/>
      <c r="X30" s="19"/>
      <c r="Y30" s="12"/>
    </row>
    <row r="31" spans="1:25">
      <c r="A31" s="12"/>
      <c r="B31" s="7"/>
      <c r="C31" s="7"/>
      <c r="D31" s="8"/>
      <c r="E31" s="7"/>
      <c r="F31" s="7"/>
      <c r="G31" s="7"/>
      <c r="H31" s="9"/>
      <c r="I31" s="9"/>
      <c r="J31" s="7"/>
      <c r="K31" s="9"/>
      <c r="L31" s="7"/>
      <c r="M31" s="10"/>
      <c r="N31" s="7"/>
      <c r="O31" s="8"/>
      <c r="P31" s="7"/>
      <c r="Q31" s="7"/>
      <c r="R31" s="10"/>
      <c r="S31" s="8"/>
      <c r="T31" s="7"/>
      <c r="U31" s="7"/>
      <c r="V31" s="7"/>
      <c r="W31" s="11"/>
      <c r="X31" s="19"/>
      <c r="Y31" s="12"/>
    </row>
    <row r="32" spans="1:25">
      <c r="A32" s="15" t="s">
        <v>29</v>
      </c>
      <c r="B32" s="7">
        <v>1</v>
      </c>
      <c r="C32" s="7">
        <v>1</v>
      </c>
      <c r="D32" s="8">
        <f t="shared" si="14"/>
        <v>1</v>
      </c>
      <c r="E32" s="7">
        <v>3</v>
      </c>
      <c r="F32" s="7">
        <v>500</v>
      </c>
      <c r="G32" s="7">
        <v>1166</v>
      </c>
      <c r="H32" s="9">
        <f t="shared" si="7"/>
        <v>38.866666666666667</v>
      </c>
      <c r="I32" s="9">
        <f t="shared" si="6"/>
        <v>2.5728987993138936</v>
      </c>
      <c r="J32" s="7">
        <v>30</v>
      </c>
      <c r="K32" s="9">
        <f t="shared" si="15"/>
        <v>16.666666666666668</v>
      </c>
      <c r="L32" s="7">
        <v>0</v>
      </c>
      <c r="M32" s="10" t="e">
        <f t="shared" si="16"/>
        <v>#DIV/0!</v>
      </c>
      <c r="N32" s="7">
        <v>0</v>
      </c>
      <c r="O32" s="8">
        <f t="shared" si="17"/>
        <v>0</v>
      </c>
      <c r="P32" s="7">
        <v>0</v>
      </c>
      <c r="Q32" s="7">
        <v>2</v>
      </c>
      <c r="R32" s="10">
        <v>9</v>
      </c>
      <c r="S32" s="8">
        <f t="shared" si="18"/>
        <v>0.3</v>
      </c>
      <c r="T32" s="7">
        <v>1</v>
      </c>
      <c r="U32" s="7">
        <v>2</v>
      </c>
      <c r="V32" s="7">
        <v>0</v>
      </c>
      <c r="W32" s="7">
        <v>0</v>
      </c>
      <c r="X32" s="7">
        <v>0</v>
      </c>
      <c r="Y32" s="15" t="s">
        <v>39</v>
      </c>
    </row>
    <row r="33" spans="1:25" ht="17.5">
      <c r="A33" s="23"/>
      <c r="B33" s="7">
        <v>1</v>
      </c>
      <c r="C33" s="7">
        <v>1</v>
      </c>
      <c r="D33" s="8">
        <f t="shared" si="14"/>
        <v>1</v>
      </c>
      <c r="E33" s="7">
        <v>4</v>
      </c>
      <c r="F33" s="7">
        <v>1264</v>
      </c>
      <c r="G33" s="7">
        <v>2024</v>
      </c>
      <c r="H33" s="9">
        <f t="shared" si="7"/>
        <v>65.290322580645167</v>
      </c>
      <c r="I33" s="9">
        <f t="shared" si="6"/>
        <v>3.7470355731225298</v>
      </c>
      <c r="J33" s="7">
        <v>31</v>
      </c>
      <c r="K33" s="9">
        <f t="shared" si="15"/>
        <v>40.774193548387096</v>
      </c>
      <c r="L33" s="7">
        <v>3</v>
      </c>
      <c r="M33" s="10">
        <f t="shared" si="16"/>
        <v>674.66666666666663</v>
      </c>
      <c r="N33" s="7">
        <v>2</v>
      </c>
      <c r="O33" s="8">
        <f t="shared" si="17"/>
        <v>0.5</v>
      </c>
      <c r="P33" s="7">
        <v>0</v>
      </c>
      <c r="Q33" s="7">
        <v>1</v>
      </c>
      <c r="R33" s="10">
        <v>1</v>
      </c>
      <c r="S33" s="8">
        <f t="shared" si="18"/>
        <v>3.2258064516129031E-2</v>
      </c>
      <c r="T33" s="7">
        <v>5</v>
      </c>
      <c r="U33" s="7">
        <v>7</v>
      </c>
      <c r="V33" s="7">
        <v>2</v>
      </c>
      <c r="W33" s="7">
        <v>1</v>
      </c>
      <c r="X33" s="22">
        <v>2</v>
      </c>
      <c r="Y33" s="15"/>
    </row>
    <row r="34" spans="1:25">
      <c r="A34" s="15"/>
      <c r="B34" s="7">
        <v>1</v>
      </c>
      <c r="C34" s="7">
        <v>1</v>
      </c>
      <c r="D34" s="8">
        <f t="shared" si="14"/>
        <v>1</v>
      </c>
      <c r="E34" s="7">
        <v>4</v>
      </c>
      <c r="F34" s="7">
        <v>639</v>
      </c>
      <c r="G34" s="7">
        <v>1498</v>
      </c>
      <c r="H34" s="9">
        <f t="shared" si="7"/>
        <v>48.322580645161288</v>
      </c>
      <c r="I34" s="9">
        <f t="shared" si="6"/>
        <v>2.5594125500667557</v>
      </c>
      <c r="J34" s="7">
        <v>31</v>
      </c>
      <c r="K34" s="9">
        <f t="shared" si="15"/>
        <v>20.612903225806452</v>
      </c>
      <c r="L34" s="7">
        <v>0</v>
      </c>
      <c r="M34" s="10" t="e">
        <f t="shared" si="16"/>
        <v>#DIV/0!</v>
      </c>
      <c r="N34" s="7">
        <v>0</v>
      </c>
      <c r="O34" s="8">
        <f t="shared" si="17"/>
        <v>0</v>
      </c>
      <c r="P34" s="7">
        <v>0</v>
      </c>
      <c r="Q34" s="7">
        <v>1</v>
      </c>
      <c r="R34" s="10">
        <v>4</v>
      </c>
      <c r="S34" s="8">
        <f t="shared" si="18"/>
        <v>0.12903225806451613</v>
      </c>
      <c r="T34" s="7">
        <v>5</v>
      </c>
      <c r="U34" s="7">
        <v>1</v>
      </c>
      <c r="V34" s="7">
        <v>1</v>
      </c>
      <c r="W34" s="7">
        <v>0</v>
      </c>
      <c r="X34" s="22">
        <v>0</v>
      </c>
      <c r="Y34" s="15"/>
    </row>
    <row r="35" spans="1:25">
      <c r="A35" s="15"/>
      <c r="B35" s="7"/>
      <c r="C35" s="7"/>
      <c r="D35" s="8"/>
      <c r="E35" s="7"/>
      <c r="F35" s="7"/>
      <c r="G35" s="7"/>
      <c r="H35" s="9"/>
      <c r="I35" s="9"/>
      <c r="J35" s="7"/>
      <c r="K35" s="9"/>
      <c r="L35" s="7"/>
      <c r="M35" s="10"/>
      <c r="N35" s="7"/>
      <c r="O35" s="8"/>
      <c r="P35" s="7"/>
      <c r="Q35" s="7"/>
      <c r="R35" s="10"/>
      <c r="S35" s="8"/>
      <c r="T35" s="7"/>
      <c r="U35" s="7"/>
      <c r="V35" s="7"/>
      <c r="W35" s="7"/>
      <c r="X35" s="22"/>
      <c r="Y35" s="15"/>
    </row>
    <row r="36" spans="1:25">
      <c r="A36" s="15" t="s">
        <v>30</v>
      </c>
      <c r="B36" s="7">
        <v>1</v>
      </c>
      <c r="C36" s="7">
        <v>1</v>
      </c>
      <c r="D36" s="8">
        <f t="shared" si="14"/>
        <v>1</v>
      </c>
      <c r="E36" s="7">
        <v>4</v>
      </c>
      <c r="F36" s="7">
        <v>1326</v>
      </c>
      <c r="G36" s="7">
        <v>2119</v>
      </c>
      <c r="H36" s="9">
        <f t="shared" si="7"/>
        <v>58.861111111111114</v>
      </c>
      <c r="I36" s="9">
        <f t="shared" si="6"/>
        <v>3.7546012269938647</v>
      </c>
      <c r="J36" s="7">
        <v>36</v>
      </c>
      <c r="K36" s="9">
        <f t="shared" si="15"/>
        <v>36.833333333333336</v>
      </c>
      <c r="L36" s="7">
        <v>3</v>
      </c>
      <c r="M36" s="10">
        <f t="shared" si="16"/>
        <v>706.33333333333337</v>
      </c>
      <c r="N36" s="7">
        <v>2</v>
      </c>
      <c r="O36" s="8">
        <f t="shared" si="17"/>
        <v>0.5</v>
      </c>
      <c r="P36" s="7">
        <v>0</v>
      </c>
      <c r="Q36" s="7">
        <v>2</v>
      </c>
      <c r="R36" s="10">
        <v>6</v>
      </c>
      <c r="S36" s="8">
        <f t="shared" si="18"/>
        <v>0.16666666666666666</v>
      </c>
      <c r="T36" s="7">
        <v>8</v>
      </c>
      <c r="U36" s="7">
        <v>6</v>
      </c>
      <c r="V36" s="7">
        <v>3</v>
      </c>
      <c r="W36" s="7">
        <v>0</v>
      </c>
      <c r="X36" s="22">
        <v>2</v>
      </c>
      <c r="Y36" s="15" t="s">
        <v>30</v>
      </c>
    </row>
    <row r="37" spans="1:25">
      <c r="A37" s="15"/>
      <c r="B37" s="7">
        <v>1</v>
      </c>
      <c r="C37" s="7">
        <v>1</v>
      </c>
      <c r="D37" s="8">
        <f t="shared" ref="D37" si="19">C37/B37*(1)</f>
        <v>1</v>
      </c>
      <c r="E37" s="7">
        <v>4</v>
      </c>
      <c r="F37" s="7">
        <v>1077</v>
      </c>
      <c r="G37" s="7">
        <v>2220</v>
      </c>
      <c r="H37" s="9">
        <f t="shared" ref="H37" si="20">G37/J37</f>
        <v>60</v>
      </c>
      <c r="I37" s="9">
        <f t="shared" ref="I37" si="21">F37/(G37/6)</f>
        <v>2.9108108108108106</v>
      </c>
      <c r="J37" s="7">
        <v>37</v>
      </c>
      <c r="K37" s="9">
        <f>F37/J37</f>
        <v>29.108108108108109</v>
      </c>
      <c r="L37" s="7">
        <v>1</v>
      </c>
      <c r="M37" s="46">
        <f>G37/L37</f>
        <v>2220</v>
      </c>
      <c r="N37" s="45">
        <v>1</v>
      </c>
      <c r="O37" s="47">
        <f>N37/E37*1</f>
        <v>0.25</v>
      </c>
      <c r="P37" s="45">
        <v>0</v>
      </c>
      <c r="Q37" s="45">
        <v>1</v>
      </c>
      <c r="R37" s="46">
        <v>4</v>
      </c>
      <c r="S37" s="47">
        <f t="shared" si="18"/>
        <v>0.10810810810810811</v>
      </c>
      <c r="T37" s="45">
        <v>2</v>
      </c>
      <c r="U37" s="45">
        <v>4</v>
      </c>
      <c r="V37" s="45">
        <v>0</v>
      </c>
      <c r="W37" s="45">
        <v>0</v>
      </c>
      <c r="X37" s="45">
        <v>0</v>
      </c>
      <c r="Y37" s="15"/>
    </row>
    <row r="38" spans="1:25">
      <c r="A38" s="15"/>
      <c r="B38" s="7"/>
      <c r="C38" s="7"/>
      <c r="D38" s="8"/>
      <c r="E38" s="7"/>
      <c r="F38" s="7"/>
      <c r="G38" s="7"/>
      <c r="H38" s="9"/>
      <c r="I38" s="9"/>
      <c r="J38" s="7"/>
      <c r="K38" s="9"/>
      <c r="L38" s="7"/>
      <c r="M38" s="10"/>
      <c r="N38" s="7"/>
      <c r="O38" s="8"/>
      <c r="P38" s="7"/>
      <c r="Q38" s="7"/>
      <c r="R38" s="10"/>
      <c r="S38" s="8"/>
      <c r="T38" s="7"/>
      <c r="U38" s="7"/>
      <c r="V38" s="7"/>
      <c r="W38" s="7"/>
      <c r="X38" s="22"/>
      <c r="Y38" s="15"/>
    </row>
    <row r="39" spans="1:25">
      <c r="A39" s="15" t="s">
        <v>42</v>
      </c>
      <c r="B39" s="7">
        <v>1</v>
      </c>
      <c r="C39" s="7">
        <v>0</v>
      </c>
      <c r="D39" s="8">
        <f t="shared" si="14"/>
        <v>0</v>
      </c>
      <c r="E39" s="7">
        <v>2</v>
      </c>
      <c r="F39" s="7">
        <v>610</v>
      </c>
      <c r="G39" s="7">
        <v>1057</v>
      </c>
      <c r="H39" s="9">
        <f t="shared" si="7"/>
        <v>81.307692307692307</v>
      </c>
      <c r="I39" s="9">
        <f t="shared" si="6"/>
        <v>3.4626300851466416</v>
      </c>
      <c r="J39" s="7">
        <v>13</v>
      </c>
      <c r="K39" s="9">
        <f t="shared" si="15"/>
        <v>46.92307692307692</v>
      </c>
      <c r="L39" s="7">
        <v>1</v>
      </c>
      <c r="M39" s="10">
        <f t="shared" si="16"/>
        <v>1057</v>
      </c>
      <c r="N39" s="7">
        <v>1</v>
      </c>
      <c r="O39" s="8">
        <f t="shared" si="17"/>
        <v>0.5</v>
      </c>
      <c r="P39" s="7">
        <v>0</v>
      </c>
      <c r="Q39" s="7">
        <v>0</v>
      </c>
      <c r="R39" s="10">
        <v>2</v>
      </c>
      <c r="S39" s="8">
        <f t="shared" si="18"/>
        <v>0.15384615384615385</v>
      </c>
      <c r="T39" s="7">
        <v>2</v>
      </c>
      <c r="U39" s="7">
        <v>5</v>
      </c>
      <c r="V39" s="7">
        <v>0</v>
      </c>
      <c r="W39" s="7">
        <v>0</v>
      </c>
      <c r="X39" s="22">
        <v>1</v>
      </c>
      <c r="Y39" s="15"/>
    </row>
    <row r="40" spans="1:25">
      <c r="A40" s="15"/>
      <c r="B40" s="7"/>
      <c r="C40" s="7"/>
      <c r="D40" s="8" t="e">
        <f t="shared" si="14"/>
        <v>#DIV/0!</v>
      </c>
      <c r="E40" s="7"/>
      <c r="F40" s="7"/>
      <c r="G40" s="7"/>
      <c r="H40" s="9" t="e">
        <f t="shared" si="7"/>
        <v>#DIV/0!</v>
      </c>
      <c r="I40" s="9" t="e">
        <f t="shared" si="6"/>
        <v>#DIV/0!</v>
      </c>
      <c r="J40" s="7"/>
      <c r="K40" s="9" t="e">
        <f t="shared" si="15"/>
        <v>#DIV/0!</v>
      </c>
      <c r="L40" s="7"/>
      <c r="M40" s="10" t="e">
        <f t="shared" si="16"/>
        <v>#DIV/0!</v>
      </c>
      <c r="N40" s="7"/>
      <c r="O40" s="8" t="e">
        <f t="shared" si="17"/>
        <v>#DIV/0!</v>
      </c>
      <c r="P40" s="7"/>
      <c r="Q40" s="7"/>
      <c r="R40" s="10"/>
      <c r="S40" s="8" t="e">
        <f t="shared" si="18"/>
        <v>#DIV/0!</v>
      </c>
      <c r="T40" s="7"/>
      <c r="U40" s="7"/>
      <c r="V40" s="7"/>
      <c r="W40" s="7"/>
      <c r="X40" s="22"/>
      <c r="Y40" s="15"/>
    </row>
    <row r="41" spans="1:25">
      <c r="A41" s="15"/>
      <c r="B41" s="7"/>
      <c r="C41" s="7"/>
      <c r="D41" s="8"/>
      <c r="E41" s="7"/>
      <c r="F41" s="7"/>
      <c r="G41" s="7"/>
      <c r="H41" s="9"/>
      <c r="I41" s="9"/>
      <c r="J41" s="7"/>
      <c r="K41" s="9"/>
      <c r="L41" s="7"/>
      <c r="M41" s="10"/>
      <c r="N41" s="7"/>
      <c r="O41" s="8"/>
      <c r="P41" s="7"/>
      <c r="Q41" s="7"/>
      <c r="R41" s="10"/>
      <c r="S41" s="8"/>
      <c r="T41" s="7"/>
      <c r="U41" s="7"/>
      <c r="V41" s="7"/>
      <c r="W41" s="7"/>
      <c r="X41" s="22"/>
      <c r="Y41" s="15"/>
    </row>
    <row r="42" spans="1:25">
      <c r="A42" s="15" t="s">
        <v>31</v>
      </c>
      <c r="B42" s="7">
        <v>1</v>
      </c>
      <c r="C42" s="7">
        <v>1</v>
      </c>
      <c r="D42" s="8">
        <f t="shared" si="14"/>
        <v>1</v>
      </c>
      <c r="E42" s="7">
        <v>2</v>
      </c>
      <c r="F42" s="7">
        <v>507</v>
      </c>
      <c r="G42" s="7">
        <v>789</v>
      </c>
      <c r="H42" s="9">
        <f t="shared" si="7"/>
        <v>71.727272727272734</v>
      </c>
      <c r="I42" s="9">
        <f t="shared" si="6"/>
        <v>3.8555133079847907</v>
      </c>
      <c r="J42" s="7">
        <v>11</v>
      </c>
      <c r="K42" s="9">
        <f>F42/J42</f>
        <v>46.090909090909093</v>
      </c>
      <c r="L42" s="7">
        <v>0</v>
      </c>
      <c r="M42" s="10" t="e">
        <f>G42/L42</f>
        <v>#DIV/0!</v>
      </c>
      <c r="N42" s="7">
        <v>0</v>
      </c>
      <c r="O42" s="8">
        <f>N42/E42*1</f>
        <v>0</v>
      </c>
      <c r="P42" s="7">
        <v>0</v>
      </c>
      <c r="Q42" s="7">
        <v>0</v>
      </c>
      <c r="R42" s="10">
        <v>4</v>
      </c>
      <c r="S42" s="8">
        <f>(R42/J42)*1</f>
        <v>0.36363636363636365</v>
      </c>
      <c r="T42" s="7">
        <v>4</v>
      </c>
      <c r="U42" s="7">
        <v>1</v>
      </c>
      <c r="V42" s="7">
        <v>2</v>
      </c>
      <c r="W42" s="11">
        <v>0</v>
      </c>
      <c r="X42" s="22">
        <v>1</v>
      </c>
      <c r="Y42" s="15" t="s">
        <v>34</v>
      </c>
    </row>
    <row r="43" spans="1:25">
      <c r="A43" s="15"/>
      <c r="B43" s="7"/>
      <c r="C43" s="7"/>
      <c r="D43" s="8" t="e">
        <f t="shared" si="14"/>
        <v>#DIV/0!</v>
      </c>
      <c r="E43" s="7"/>
      <c r="F43" s="7"/>
      <c r="G43" s="7"/>
      <c r="H43" s="9" t="e">
        <f t="shared" si="7"/>
        <v>#DIV/0!</v>
      </c>
      <c r="I43" s="9" t="e">
        <f t="shared" si="6"/>
        <v>#DIV/0!</v>
      </c>
      <c r="J43" s="7"/>
      <c r="K43" s="9" t="e">
        <f>F43/J43</f>
        <v>#DIV/0!</v>
      </c>
      <c r="L43" s="7"/>
      <c r="M43" s="10" t="e">
        <f>G43/L43</f>
        <v>#DIV/0!</v>
      </c>
      <c r="N43" s="7"/>
      <c r="O43" s="8" t="e">
        <f>N43/E43*1</f>
        <v>#DIV/0!</v>
      </c>
      <c r="P43" s="7"/>
      <c r="Q43" s="7"/>
      <c r="R43" s="10"/>
      <c r="S43" s="8" t="e">
        <f>(R43/J43)*1</f>
        <v>#DIV/0!</v>
      </c>
      <c r="T43" s="7"/>
      <c r="U43" s="7"/>
      <c r="V43" s="7"/>
      <c r="W43" s="11"/>
      <c r="X43" s="19"/>
      <c r="Y43" s="15"/>
    </row>
    <row r="44" spans="1:25" ht="17.5">
      <c r="A44" s="23"/>
      <c r="B44" s="7"/>
      <c r="C44" s="7"/>
      <c r="D44" s="8" t="e">
        <f t="shared" si="14"/>
        <v>#DIV/0!</v>
      </c>
      <c r="E44" s="7"/>
      <c r="F44" s="7"/>
      <c r="G44" s="7"/>
      <c r="H44" s="9" t="e">
        <f t="shared" si="7"/>
        <v>#DIV/0!</v>
      </c>
      <c r="I44" s="9" t="e">
        <f t="shared" si="6"/>
        <v>#DIV/0!</v>
      </c>
      <c r="J44" s="7"/>
      <c r="K44" s="9" t="e">
        <f>F44/J44</f>
        <v>#DIV/0!</v>
      </c>
      <c r="L44" s="7"/>
      <c r="M44" s="10" t="e">
        <f>G44/L44</f>
        <v>#DIV/0!</v>
      </c>
      <c r="N44" s="7"/>
      <c r="O44" s="8" t="e">
        <f>N44/E44*1</f>
        <v>#DIV/0!</v>
      </c>
      <c r="P44" s="7"/>
      <c r="Q44" s="7"/>
      <c r="R44" s="10"/>
      <c r="S44" s="8" t="e">
        <f t="shared" ref="S44:S45" si="22">(R44/J44)*1</f>
        <v>#DIV/0!</v>
      </c>
      <c r="T44" s="7"/>
      <c r="U44" s="7"/>
      <c r="V44" s="7"/>
      <c r="W44" s="24"/>
      <c r="X44" s="25"/>
      <c r="Y44" s="15"/>
    </row>
    <row r="45" spans="1:25">
      <c r="A45" s="15" t="s">
        <v>32</v>
      </c>
      <c r="B45" s="7">
        <v>1</v>
      </c>
      <c r="C45" s="7">
        <v>0</v>
      </c>
      <c r="D45" s="8">
        <f>C45/B45*(1)</f>
        <v>0</v>
      </c>
      <c r="E45" s="7">
        <v>4</v>
      </c>
      <c r="F45" s="7">
        <v>1128</v>
      </c>
      <c r="G45" s="7">
        <v>2322</v>
      </c>
      <c r="H45" s="9">
        <f t="shared" si="7"/>
        <v>77.400000000000006</v>
      </c>
      <c r="I45" s="9">
        <f t="shared" si="6"/>
        <v>2.9147286821705425</v>
      </c>
      <c r="J45" s="7">
        <v>30</v>
      </c>
      <c r="K45" s="9">
        <f>F45/J45</f>
        <v>37.6</v>
      </c>
      <c r="L45" s="7">
        <v>2</v>
      </c>
      <c r="M45" s="10">
        <f t="shared" ref="M45:M47" si="23">G45/L45</f>
        <v>1161</v>
      </c>
      <c r="N45" s="7">
        <v>2</v>
      </c>
      <c r="O45" s="8">
        <f>N45/E45*1</f>
        <v>0.5</v>
      </c>
      <c r="P45" s="7">
        <v>0</v>
      </c>
      <c r="Q45" s="7">
        <v>0</v>
      </c>
      <c r="R45" s="10">
        <v>4</v>
      </c>
      <c r="S45" s="8">
        <f t="shared" si="22"/>
        <v>0.13333333333333333</v>
      </c>
      <c r="T45" s="7">
        <v>5</v>
      </c>
      <c r="U45" s="7">
        <v>6</v>
      </c>
      <c r="V45" s="7">
        <v>2</v>
      </c>
      <c r="W45" s="7">
        <v>0</v>
      </c>
      <c r="X45" s="22">
        <v>1</v>
      </c>
      <c r="Y45" s="15"/>
    </row>
    <row r="46" spans="1:25">
      <c r="A46" s="15"/>
      <c r="B46" s="7"/>
      <c r="C46" s="7"/>
      <c r="D46" s="8" t="e">
        <f t="shared" ref="D46:D47" si="24">C46/B46*(1)</f>
        <v>#DIV/0!</v>
      </c>
      <c r="E46" s="7"/>
      <c r="F46" s="7"/>
      <c r="G46" s="7"/>
      <c r="H46" s="9" t="e">
        <f t="shared" si="7"/>
        <v>#DIV/0!</v>
      </c>
      <c r="I46" s="9" t="e">
        <f t="shared" si="6"/>
        <v>#DIV/0!</v>
      </c>
      <c r="J46" s="7"/>
      <c r="K46" s="9" t="e">
        <f>F46/J46</f>
        <v>#DIV/0!</v>
      </c>
      <c r="L46" s="7"/>
      <c r="M46" s="10" t="e">
        <f t="shared" si="23"/>
        <v>#DIV/0!</v>
      </c>
      <c r="N46" s="7"/>
      <c r="O46" s="8" t="e">
        <f>SUM(O42:O44)</f>
        <v>#DIV/0!</v>
      </c>
      <c r="P46" s="7"/>
      <c r="Q46" s="7"/>
      <c r="R46" s="10"/>
      <c r="S46" s="8" t="e">
        <f t="shared" ref="S46" si="25">SUM(S42:S44)</f>
        <v>#DIV/0!</v>
      </c>
      <c r="T46" s="7"/>
      <c r="U46" s="7"/>
      <c r="V46" s="7"/>
      <c r="W46" s="11"/>
      <c r="X46" s="19"/>
      <c r="Y46" s="15"/>
    </row>
    <row r="47" spans="1:25">
      <c r="A47" s="26" t="s">
        <v>33</v>
      </c>
      <c r="B47" s="27">
        <f>SUM(B2:B46)</f>
        <v>23</v>
      </c>
      <c r="C47" s="28">
        <f>SUM(C2:C46)</f>
        <v>14</v>
      </c>
      <c r="D47" s="29">
        <f t="shared" si="24"/>
        <v>0.60869565217391308</v>
      </c>
      <c r="E47" s="28">
        <f>SUM(E2:E46)</f>
        <v>79</v>
      </c>
      <c r="F47" s="28">
        <f>SUM(F2:F46)</f>
        <v>19994</v>
      </c>
      <c r="G47" s="28">
        <f>SUM(G2:G46)</f>
        <v>38726</v>
      </c>
      <c r="H47" s="30">
        <f t="shared" si="7"/>
        <v>59.123664122137406</v>
      </c>
      <c r="I47" s="30">
        <f t="shared" si="6"/>
        <v>3.0977637762743377</v>
      </c>
      <c r="J47" s="28">
        <f>SUM(J2:J46)</f>
        <v>655</v>
      </c>
      <c r="K47" s="30">
        <f t="shared" ref="K47" si="26">F47/J47</f>
        <v>30.525190839694655</v>
      </c>
      <c r="L47" s="28">
        <f>SUM(L2:L46)</f>
        <v>34</v>
      </c>
      <c r="M47" s="31">
        <f t="shared" si="23"/>
        <v>1139</v>
      </c>
      <c r="N47" s="28">
        <f>SUM(N2:N46)</f>
        <v>21</v>
      </c>
      <c r="O47" s="29">
        <f t="shared" ref="O47" si="27">N47/E47*1</f>
        <v>0.26582278481012656</v>
      </c>
      <c r="P47" s="28">
        <f>SUM(P2:P46)</f>
        <v>2</v>
      </c>
      <c r="Q47" s="28">
        <f>SUM(Q2:Q46)</f>
        <v>19</v>
      </c>
      <c r="R47" s="32">
        <f>SUM(R2:R46)</f>
        <v>95</v>
      </c>
      <c r="S47" s="29">
        <f t="shared" ref="S47" si="28">(R47/J47)*1</f>
        <v>0.14503816793893129</v>
      </c>
      <c r="T47" s="28">
        <f>SUM(T2:T46)</f>
        <v>89</v>
      </c>
      <c r="U47" s="28">
        <f>SUM(U2:U46)</f>
        <v>81</v>
      </c>
      <c r="V47" s="28">
        <f>SUM(V2:V46)</f>
        <v>36</v>
      </c>
      <c r="W47" s="28">
        <f>SUM(W2:W46)</f>
        <v>5</v>
      </c>
      <c r="X47" s="28">
        <f>SUM(X2:X46)</f>
        <v>20</v>
      </c>
      <c r="Y47" s="26" t="s">
        <v>33</v>
      </c>
    </row>
    <row r="48" spans="1:25">
      <c r="A48" s="26"/>
      <c r="B48" s="27"/>
      <c r="C48" s="28"/>
      <c r="D48" s="8"/>
      <c r="E48" s="28"/>
      <c r="F48" s="28"/>
      <c r="G48" s="28"/>
      <c r="H48" s="30"/>
      <c r="I48" s="30"/>
      <c r="J48" s="28"/>
      <c r="K48" s="30"/>
      <c r="L48" s="28"/>
      <c r="M48" s="31"/>
      <c r="N48" s="28"/>
      <c r="O48" s="29"/>
      <c r="P48" s="28"/>
      <c r="Q48" s="28"/>
      <c r="R48" s="32"/>
      <c r="S48" s="29"/>
      <c r="T48" s="28"/>
      <c r="U48" s="28"/>
      <c r="V48" s="28"/>
      <c r="W48" s="28"/>
      <c r="X48" s="28"/>
      <c r="Y48" s="26"/>
    </row>
    <row r="49" spans="1:25">
      <c r="A49" s="33"/>
      <c r="B49" s="39" t="s">
        <v>0</v>
      </c>
      <c r="C49" s="39" t="s">
        <v>1</v>
      </c>
      <c r="D49" s="39" t="s">
        <v>2</v>
      </c>
      <c r="E49" s="39" t="s">
        <v>3</v>
      </c>
      <c r="F49" s="39" t="s">
        <v>4</v>
      </c>
      <c r="G49" s="39" t="s">
        <v>5</v>
      </c>
      <c r="H49" s="39" t="s">
        <v>37</v>
      </c>
      <c r="I49" s="39" t="s">
        <v>38</v>
      </c>
      <c r="J49" s="39" t="s">
        <v>8</v>
      </c>
      <c r="K49" s="39" t="s">
        <v>9</v>
      </c>
      <c r="L49" s="39" t="s">
        <v>10</v>
      </c>
      <c r="M49" s="40" t="s">
        <v>11</v>
      </c>
      <c r="N49" s="39" t="s">
        <v>12</v>
      </c>
      <c r="O49" s="40">
        <v>3</v>
      </c>
      <c r="P49" s="39" t="s">
        <v>13</v>
      </c>
      <c r="Q49" s="39" t="s">
        <v>14</v>
      </c>
      <c r="R49" s="39" t="s">
        <v>15</v>
      </c>
      <c r="S49" s="39" t="s">
        <v>16</v>
      </c>
      <c r="T49" s="39">
        <v>50</v>
      </c>
      <c r="U49" s="39" t="s">
        <v>17</v>
      </c>
      <c r="V49" s="39" t="s">
        <v>18</v>
      </c>
      <c r="W49" s="39" t="s">
        <v>19</v>
      </c>
      <c r="X49" s="39" t="s">
        <v>20</v>
      </c>
      <c r="Y49" s="27"/>
    </row>
    <row r="50" spans="1:25">
      <c r="B50" s="34"/>
      <c r="C50" s="34"/>
      <c r="D50" s="35"/>
      <c r="E50" s="35"/>
      <c r="F50" s="34"/>
      <c r="G50" s="34"/>
      <c r="H50" s="36"/>
      <c r="I50" s="36"/>
      <c r="J50" s="34"/>
      <c r="K50" s="36"/>
      <c r="L50" s="34"/>
      <c r="M50" s="37"/>
      <c r="N50" s="38"/>
      <c r="O50" s="35"/>
      <c r="P50" s="35"/>
      <c r="Q50" s="34"/>
      <c r="R50" s="34"/>
      <c r="S50" s="35"/>
      <c r="T50" s="34"/>
      <c r="U50" s="35"/>
      <c r="V50" s="35"/>
      <c r="W50" s="35"/>
      <c r="X50" s="35"/>
      <c r="Y50" s="3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2020-11-01T20:23:49Z</dcterms:created>
  <dcterms:modified xsi:type="dcterms:W3CDTF">2021-04-07T09:44:46Z</dcterms:modified>
</cp:coreProperties>
</file>