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10" windowWidth="1914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47" i="1"/>
  <c r="J246"/>
  <c r="Q247"/>
  <c r="R246"/>
  <c r="P247"/>
  <c r="N247"/>
  <c r="O246"/>
  <c r="L247"/>
  <c r="M246"/>
  <c r="G247"/>
  <c r="H247" s="1"/>
  <c r="H246"/>
  <c r="F247"/>
  <c r="E247"/>
  <c r="C247"/>
  <c r="D246"/>
  <c r="B247"/>
  <c r="Q225"/>
  <c r="R224"/>
  <c r="P225"/>
  <c r="I225"/>
  <c r="J224"/>
  <c r="O224"/>
  <c r="L225"/>
  <c r="M224"/>
  <c r="G225"/>
  <c r="H224"/>
  <c r="F225"/>
  <c r="E225"/>
  <c r="C225"/>
  <c r="D224"/>
  <c r="B225"/>
  <c r="Q198"/>
  <c r="R197"/>
  <c r="P198"/>
  <c r="K198"/>
  <c r="I198"/>
  <c r="J197"/>
  <c r="N198"/>
  <c r="O197"/>
  <c r="L198"/>
  <c r="M197"/>
  <c r="G198"/>
  <c r="H197"/>
  <c r="F198"/>
  <c r="E198"/>
  <c r="C198"/>
  <c r="D197"/>
  <c r="B198"/>
  <c r="K176"/>
  <c r="I176"/>
  <c r="J175"/>
  <c r="Q176"/>
  <c r="R175"/>
  <c r="P176"/>
  <c r="N176"/>
  <c r="O175"/>
  <c r="L176"/>
  <c r="M175"/>
  <c r="G176"/>
  <c r="H175"/>
  <c r="F176"/>
  <c r="E176"/>
  <c r="C176"/>
  <c r="D175"/>
  <c r="B176"/>
  <c r="O142"/>
  <c r="N143"/>
  <c r="Q143"/>
  <c r="R142"/>
  <c r="P143"/>
  <c r="I143"/>
  <c r="J142"/>
  <c r="K143"/>
  <c r="L143"/>
  <c r="M142"/>
  <c r="G143"/>
  <c r="H142"/>
  <c r="F143"/>
  <c r="E143"/>
  <c r="C143"/>
  <c r="D142"/>
  <c r="B143"/>
  <c r="Q123"/>
  <c r="R122"/>
  <c r="P123"/>
  <c r="N123"/>
  <c r="O122"/>
  <c r="L123"/>
  <c r="M122"/>
  <c r="K123"/>
  <c r="I123"/>
  <c r="J122"/>
  <c r="G123"/>
  <c r="H122"/>
  <c r="F123"/>
  <c r="E123"/>
  <c r="C123"/>
  <c r="D122"/>
  <c r="B123"/>
  <c r="Q86"/>
  <c r="P86"/>
  <c r="R85"/>
  <c r="N86"/>
  <c r="O85"/>
  <c r="L86"/>
  <c r="M85"/>
  <c r="K86"/>
  <c r="I86"/>
  <c r="J85"/>
  <c r="G86"/>
  <c r="H85"/>
  <c r="F86"/>
  <c r="E86"/>
  <c r="C86"/>
  <c r="D85"/>
  <c r="B86"/>
  <c r="Q58"/>
  <c r="R57"/>
  <c r="P58"/>
  <c r="K58"/>
  <c r="I58"/>
  <c r="J57"/>
  <c r="N58"/>
  <c r="O57"/>
  <c r="L58"/>
  <c r="M57"/>
  <c r="G58"/>
  <c r="H57"/>
  <c r="F58"/>
  <c r="E58"/>
  <c r="C58"/>
  <c r="D57"/>
  <c r="B58"/>
  <c r="Q45"/>
  <c r="R44"/>
  <c r="P45"/>
  <c r="N45"/>
  <c r="O44"/>
  <c r="L45"/>
  <c r="M44"/>
  <c r="K45"/>
  <c r="I45"/>
  <c r="G45"/>
  <c r="H44"/>
  <c r="F45"/>
  <c r="E45"/>
  <c r="C45"/>
  <c r="D44"/>
  <c r="B45"/>
  <c r="M22"/>
  <c r="M21"/>
  <c r="R22"/>
  <c r="J22"/>
  <c r="H23"/>
  <c r="H22"/>
  <c r="D22"/>
  <c r="P23"/>
  <c r="Q23"/>
  <c r="N23"/>
  <c r="K23"/>
  <c r="L23"/>
  <c r="M23" s="1"/>
  <c r="I23"/>
  <c r="J23" s="1"/>
  <c r="E23"/>
  <c r="F23"/>
  <c r="G23"/>
  <c r="B23"/>
  <c r="C23"/>
  <c r="O22"/>
  <c r="R209"/>
  <c r="R208"/>
  <c r="R207"/>
  <c r="R206"/>
  <c r="R205"/>
  <c r="R204"/>
  <c r="R203"/>
  <c r="R202"/>
  <c r="R201"/>
  <c r="R200"/>
  <c r="O209"/>
  <c r="O208"/>
  <c r="O207"/>
  <c r="O206"/>
  <c r="O205"/>
  <c r="O204"/>
  <c r="O203"/>
  <c r="O201"/>
  <c r="O200"/>
  <c r="M209"/>
  <c r="M208"/>
  <c r="M207"/>
  <c r="M206"/>
  <c r="M205"/>
  <c r="M204"/>
  <c r="M203"/>
  <c r="M202"/>
  <c r="M201"/>
  <c r="M200"/>
  <c r="J209"/>
  <c r="J208"/>
  <c r="J207"/>
  <c r="J206"/>
  <c r="J205"/>
  <c r="J204"/>
  <c r="J203"/>
  <c r="J202"/>
  <c r="J201"/>
  <c r="J200"/>
  <c r="H209"/>
  <c r="H208"/>
  <c r="H207"/>
  <c r="H206"/>
  <c r="H205"/>
  <c r="H204"/>
  <c r="H203"/>
  <c r="H202"/>
  <c r="H201"/>
  <c r="H200"/>
  <c r="D209"/>
  <c r="D208"/>
  <c r="D207"/>
  <c r="D206"/>
  <c r="D205"/>
  <c r="D204"/>
  <c r="D203"/>
  <c r="D202"/>
  <c r="D201"/>
  <c r="D200"/>
  <c r="P210"/>
  <c r="Q210"/>
  <c r="N210"/>
  <c r="K210"/>
  <c r="L210"/>
  <c r="I210"/>
  <c r="E210"/>
  <c r="F210"/>
  <c r="G210"/>
  <c r="B210"/>
  <c r="C210"/>
  <c r="R245"/>
  <c r="R244"/>
  <c r="R243"/>
  <c r="R242"/>
  <c r="R241"/>
  <c r="R240"/>
  <c r="R239"/>
  <c r="R238"/>
  <c r="R237"/>
  <c r="R236"/>
  <c r="R235"/>
  <c r="R234"/>
  <c r="R233"/>
  <c r="O245"/>
  <c r="O244"/>
  <c r="O243"/>
  <c r="O242"/>
  <c r="O241"/>
  <c r="O239"/>
  <c r="O238"/>
  <c r="O236"/>
  <c r="O234"/>
  <c r="O233"/>
  <c r="M245"/>
  <c r="M244"/>
  <c r="M243"/>
  <c r="M242"/>
  <c r="M241"/>
  <c r="M240"/>
  <c r="M239"/>
  <c r="M238"/>
  <c r="M237"/>
  <c r="M236"/>
  <c r="M235"/>
  <c r="M234"/>
  <c r="M233"/>
  <c r="J245"/>
  <c r="J244"/>
  <c r="J243"/>
  <c r="J242"/>
  <c r="J241"/>
  <c r="J240"/>
  <c r="J239"/>
  <c r="J238"/>
  <c r="J237"/>
  <c r="J236"/>
  <c r="J235"/>
  <c r="J234"/>
  <c r="J233"/>
  <c r="H245"/>
  <c r="H244"/>
  <c r="H243"/>
  <c r="H242"/>
  <c r="H241"/>
  <c r="H240"/>
  <c r="H239"/>
  <c r="H238"/>
  <c r="H237"/>
  <c r="H236"/>
  <c r="H235"/>
  <c r="H234"/>
  <c r="H233"/>
  <c r="D245"/>
  <c r="D244"/>
  <c r="D243"/>
  <c r="D242"/>
  <c r="D241"/>
  <c r="D240"/>
  <c r="D239"/>
  <c r="D238"/>
  <c r="D237"/>
  <c r="D236"/>
  <c r="D235"/>
  <c r="D234"/>
  <c r="D233"/>
  <c r="M223"/>
  <c r="M222"/>
  <c r="M221"/>
  <c r="M220"/>
  <c r="M219"/>
  <c r="M218"/>
  <c r="M217"/>
  <c r="M216"/>
  <c r="M215"/>
  <c r="M214"/>
  <c r="M213"/>
  <c r="R223"/>
  <c r="R222"/>
  <c r="R221"/>
  <c r="R220"/>
  <c r="R219"/>
  <c r="R218"/>
  <c r="R217"/>
  <c r="R216"/>
  <c r="R215"/>
  <c r="R214"/>
  <c r="R213"/>
  <c r="O223"/>
  <c r="O222"/>
  <c r="O221"/>
  <c r="O220"/>
  <c r="O219"/>
  <c r="O218"/>
  <c r="O217"/>
  <c r="O216"/>
  <c r="O215"/>
  <c r="J223"/>
  <c r="J222"/>
  <c r="J221"/>
  <c r="J220"/>
  <c r="J219"/>
  <c r="J218"/>
  <c r="J217"/>
  <c r="J216"/>
  <c r="J215"/>
  <c r="J214"/>
  <c r="J213"/>
  <c r="H223"/>
  <c r="H222"/>
  <c r="H221"/>
  <c r="H220"/>
  <c r="H219"/>
  <c r="H218"/>
  <c r="H217"/>
  <c r="H216"/>
  <c r="H215"/>
  <c r="H214"/>
  <c r="H213"/>
  <c r="D223"/>
  <c r="D222"/>
  <c r="D221"/>
  <c r="D220"/>
  <c r="D219"/>
  <c r="D218"/>
  <c r="D217"/>
  <c r="D216"/>
  <c r="D215"/>
  <c r="D214"/>
  <c r="D213"/>
  <c r="N225"/>
  <c r="K225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O196"/>
  <c r="O195"/>
  <c r="O194"/>
  <c r="O193"/>
  <c r="O192"/>
  <c r="O191"/>
  <c r="O190"/>
  <c r="O189"/>
  <c r="O188"/>
  <c r="O187"/>
  <c r="O186"/>
  <c r="O185"/>
  <c r="O183"/>
  <c r="O181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R174"/>
  <c r="R173"/>
  <c r="R172"/>
  <c r="R171"/>
  <c r="R170"/>
  <c r="R169"/>
  <c r="R168"/>
  <c r="R167"/>
  <c r="O174"/>
  <c r="O173"/>
  <c r="O172"/>
  <c r="O171"/>
  <c r="O170"/>
  <c r="O167"/>
  <c r="M174"/>
  <c r="M173"/>
  <c r="M172"/>
  <c r="M171"/>
  <c r="M170"/>
  <c r="M169"/>
  <c r="M168"/>
  <c r="M167"/>
  <c r="J174"/>
  <c r="J173"/>
  <c r="J172"/>
  <c r="J171"/>
  <c r="J170"/>
  <c r="J169"/>
  <c r="J168"/>
  <c r="J167"/>
  <c r="H174"/>
  <c r="H173"/>
  <c r="H172"/>
  <c r="H171"/>
  <c r="H170"/>
  <c r="H169"/>
  <c r="H168"/>
  <c r="H167"/>
  <c r="D174"/>
  <c r="D173"/>
  <c r="D172"/>
  <c r="D171"/>
  <c r="D170"/>
  <c r="D169"/>
  <c r="D168"/>
  <c r="D167"/>
  <c r="R157"/>
  <c r="R156"/>
  <c r="R155"/>
  <c r="R154"/>
  <c r="R153"/>
  <c r="R152"/>
  <c r="R151"/>
  <c r="R150"/>
  <c r="R149"/>
  <c r="R148"/>
  <c r="R147"/>
  <c r="R146"/>
  <c r="O157"/>
  <c r="O155"/>
  <c r="O153"/>
  <c r="O152"/>
  <c r="O151"/>
  <c r="O149"/>
  <c r="O148"/>
  <c r="O146"/>
  <c r="M157"/>
  <c r="M156"/>
  <c r="M155"/>
  <c r="M154"/>
  <c r="M153"/>
  <c r="M152"/>
  <c r="M151"/>
  <c r="M150"/>
  <c r="M149"/>
  <c r="M148"/>
  <c r="M147"/>
  <c r="M146"/>
  <c r="J157"/>
  <c r="J156"/>
  <c r="J155"/>
  <c r="J154"/>
  <c r="J153"/>
  <c r="J152"/>
  <c r="J151"/>
  <c r="J150"/>
  <c r="J149"/>
  <c r="J148"/>
  <c r="J147"/>
  <c r="J146"/>
  <c r="H157"/>
  <c r="H156"/>
  <c r="H155"/>
  <c r="H154"/>
  <c r="H153"/>
  <c r="H152"/>
  <c r="H151"/>
  <c r="H150"/>
  <c r="H149"/>
  <c r="H148"/>
  <c r="H147"/>
  <c r="H146"/>
  <c r="D157"/>
  <c r="D156"/>
  <c r="D155"/>
  <c r="D154"/>
  <c r="D153"/>
  <c r="D152"/>
  <c r="D151"/>
  <c r="D150"/>
  <c r="D149"/>
  <c r="D148"/>
  <c r="D147"/>
  <c r="D146"/>
  <c r="P158"/>
  <c r="Q158"/>
  <c r="N158"/>
  <c r="K158"/>
  <c r="L158"/>
  <c r="I158"/>
  <c r="E158"/>
  <c r="F158"/>
  <c r="G158"/>
  <c r="B158"/>
  <c r="C158"/>
  <c r="R141"/>
  <c r="R140"/>
  <c r="R139"/>
  <c r="R138"/>
  <c r="R137"/>
  <c r="R136"/>
  <c r="R135"/>
  <c r="R134"/>
  <c r="O141"/>
  <c r="O140"/>
  <c r="O139"/>
  <c r="O136"/>
  <c r="O135"/>
  <c r="O134"/>
  <c r="M141"/>
  <c r="M140"/>
  <c r="M139"/>
  <c r="M138"/>
  <c r="M137"/>
  <c r="M136"/>
  <c r="M135"/>
  <c r="M134"/>
  <c r="J141"/>
  <c r="J140"/>
  <c r="J139"/>
  <c r="J138"/>
  <c r="J137"/>
  <c r="J136"/>
  <c r="J135"/>
  <c r="J134"/>
  <c r="H141"/>
  <c r="H140"/>
  <c r="H139"/>
  <c r="H138"/>
  <c r="H137"/>
  <c r="H136"/>
  <c r="H135"/>
  <c r="H134"/>
  <c r="D141"/>
  <c r="D140"/>
  <c r="D139"/>
  <c r="D138"/>
  <c r="D137"/>
  <c r="D136"/>
  <c r="D135"/>
  <c r="D134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O121"/>
  <c r="O120"/>
  <c r="O119"/>
  <c r="O118"/>
  <c r="O117"/>
  <c r="O116"/>
  <c r="O115"/>
  <c r="O114"/>
  <c r="O113"/>
  <c r="O112"/>
  <c r="O111"/>
  <c r="O110"/>
  <c r="O108"/>
  <c r="O107"/>
  <c r="O106"/>
  <c r="O105"/>
  <c r="O104"/>
  <c r="O103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R84"/>
  <c r="R83"/>
  <c r="R82"/>
  <c r="R81"/>
  <c r="R80"/>
  <c r="R79"/>
  <c r="R78"/>
  <c r="R77"/>
  <c r="R76"/>
  <c r="R75"/>
  <c r="R74"/>
  <c r="R73"/>
  <c r="R72"/>
  <c r="R71"/>
  <c r="R70"/>
  <c r="R69"/>
  <c r="R68"/>
  <c r="O84"/>
  <c r="O82"/>
  <c r="O81"/>
  <c r="O80"/>
  <c r="O79"/>
  <c r="O78"/>
  <c r="O77"/>
  <c r="O76"/>
  <c r="O75"/>
  <c r="O74"/>
  <c r="O73"/>
  <c r="O72"/>
  <c r="O71"/>
  <c r="O70"/>
  <c r="O69"/>
  <c r="M84"/>
  <c r="M83"/>
  <c r="M82"/>
  <c r="M81"/>
  <c r="M80"/>
  <c r="M79"/>
  <c r="M78"/>
  <c r="M77"/>
  <c r="M76"/>
  <c r="M75"/>
  <c r="M74"/>
  <c r="M73"/>
  <c r="M72"/>
  <c r="M71"/>
  <c r="M70"/>
  <c r="M69"/>
  <c r="M68"/>
  <c r="J84"/>
  <c r="J83"/>
  <c r="J82"/>
  <c r="J81"/>
  <c r="J80"/>
  <c r="J79"/>
  <c r="J78"/>
  <c r="J77"/>
  <c r="J76"/>
  <c r="J75"/>
  <c r="J74"/>
  <c r="J73"/>
  <c r="J72"/>
  <c r="J71"/>
  <c r="J70"/>
  <c r="J69"/>
  <c r="J68"/>
  <c r="H84"/>
  <c r="H83"/>
  <c r="H82"/>
  <c r="H81"/>
  <c r="H80"/>
  <c r="H79"/>
  <c r="H78"/>
  <c r="H77"/>
  <c r="H76"/>
  <c r="H75"/>
  <c r="H74"/>
  <c r="H73"/>
  <c r="H72"/>
  <c r="H71"/>
  <c r="H70"/>
  <c r="H69"/>
  <c r="H68"/>
  <c r="D84"/>
  <c r="D83"/>
  <c r="D82"/>
  <c r="D81"/>
  <c r="D80"/>
  <c r="D79"/>
  <c r="D78"/>
  <c r="D77"/>
  <c r="D76"/>
  <c r="D75"/>
  <c r="D74"/>
  <c r="D73"/>
  <c r="D72"/>
  <c r="D71"/>
  <c r="D70"/>
  <c r="D69"/>
  <c r="D68"/>
  <c r="R56"/>
  <c r="R55"/>
  <c r="R54"/>
  <c r="R53"/>
  <c r="R52"/>
  <c r="R51"/>
  <c r="R50"/>
  <c r="R49"/>
  <c r="R48"/>
  <c r="O56"/>
  <c r="O55"/>
  <c r="O54"/>
  <c r="O53"/>
  <c r="O52"/>
  <c r="O51"/>
  <c r="O50"/>
  <c r="O48"/>
  <c r="M56"/>
  <c r="M55"/>
  <c r="M54"/>
  <c r="M53"/>
  <c r="M52"/>
  <c r="M51"/>
  <c r="M50"/>
  <c r="M49"/>
  <c r="M48"/>
  <c r="J56"/>
  <c r="J55"/>
  <c r="J54"/>
  <c r="J53"/>
  <c r="J52"/>
  <c r="J51"/>
  <c r="J50"/>
  <c r="J49"/>
  <c r="J48"/>
  <c r="H56"/>
  <c r="H55"/>
  <c r="H54"/>
  <c r="H53"/>
  <c r="H52"/>
  <c r="H51"/>
  <c r="H50"/>
  <c r="H49"/>
  <c r="H48"/>
  <c r="D56"/>
  <c r="D55"/>
  <c r="D54"/>
  <c r="D53"/>
  <c r="D52"/>
  <c r="D51"/>
  <c r="D50"/>
  <c r="D49"/>
  <c r="D48"/>
  <c r="R43"/>
  <c r="R42"/>
  <c r="R41"/>
  <c r="R40"/>
  <c r="R39"/>
  <c r="R38"/>
  <c r="R37"/>
  <c r="R36"/>
  <c r="R35"/>
  <c r="O43"/>
  <c r="O42"/>
  <c r="O41"/>
  <c r="O40"/>
  <c r="O38"/>
  <c r="O37"/>
  <c r="O36"/>
  <c r="O35"/>
  <c r="M43"/>
  <c r="M42"/>
  <c r="M41"/>
  <c r="M40"/>
  <c r="M39"/>
  <c r="M38"/>
  <c r="M37"/>
  <c r="M36"/>
  <c r="M35"/>
  <c r="J43"/>
  <c r="J42"/>
  <c r="J41"/>
  <c r="J40"/>
  <c r="J38"/>
  <c r="J37"/>
  <c r="J36"/>
  <c r="J35"/>
  <c r="H43"/>
  <c r="H42"/>
  <c r="H41"/>
  <c r="H40"/>
  <c r="H39"/>
  <c r="H38"/>
  <c r="H37"/>
  <c r="H36"/>
  <c r="H35"/>
  <c r="D43"/>
  <c r="D42"/>
  <c r="D41"/>
  <c r="D40"/>
  <c r="D39"/>
  <c r="D38"/>
  <c r="D37"/>
  <c r="D36"/>
  <c r="D35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R225" l="1"/>
  <c r="O23"/>
  <c r="D23"/>
  <c r="R23"/>
  <c r="H176"/>
  <c r="O198"/>
  <c r="R210"/>
  <c r="J210"/>
  <c r="H198"/>
  <c r="J247"/>
  <c r="D210"/>
  <c r="M210"/>
  <c r="O225"/>
  <c r="O210"/>
  <c r="J176"/>
  <c r="H210"/>
  <c r="R198"/>
  <c r="D225"/>
  <c r="D176"/>
  <c r="O176"/>
  <c r="M225"/>
  <c r="H86"/>
  <c r="R158"/>
  <c r="D198"/>
  <c r="R247"/>
  <c r="J225"/>
  <c r="D247"/>
  <c r="M247"/>
  <c r="M176"/>
  <c r="M198"/>
  <c r="H225"/>
  <c r="O247"/>
  <c r="J198"/>
  <c r="R176"/>
  <c r="J86"/>
  <c r="J143"/>
  <c r="O158"/>
  <c r="J158"/>
  <c r="M158"/>
  <c r="H158"/>
  <c r="D158"/>
  <c r="H123"/>
  <c r="D143"/>
  <c r="D86"/>
  <c r="R86"/>
  <c r="M143"/>
  <c r="O143"/>
  <c r="R143"/>
  <c r="J123"/>
  <c r="H143"/>
  <c r="D123"/>
  <c r="R45"/>
  <c r="R58"/>
  <c r="J58"/>
  <c r="O123"/>
  <c r="M86"/>
  <c r="R123"/>
  <c r="M58"/>
  <c r="O86"/>
  <c r="O58"/>
  <c r="D58"/>
  <c r="M123"/>
  <c r="J45"/>
  <c r="H58"/>
  <c r="M45"/>
  <c r="H45"/>
  <c r="D45"/>
  <c r="O45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O21"/>
  <c r="O20"/>
  <c r="O19"/>
  <c r="O18"/>
  <c r="O17"/>
  <c r="O16"/>
  <c r="O15"/>
  <c r="O14"/>
  <c r="O13"/>
  <c r="O12"/>
  <c r="O11"/>
  <c r="O9"/>
  <c r="O8"/>
  <c r="O7"/>
  <c r="O6"/>
  <c r="O5"/>
  <c r="O4"/>
  <c r="O3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M20"/>
  <c r="M19"/>
  <c r="M18"/>
  <c r="M17"/>
  <c r="M16"/>
  <c r="M15"/>
  <c r="M14"/>
  <c r="M13"/>
  <c r="M12"/>
  <c r="M11"/>
  <c r="M10"/>
  <c r="M9"/>
  <c r="M7"/>
  <c r="M6"/>
  <c r="M5"/>
  <c r="M4"/>
  <c r="M3"/>
  <c r="M2"/>
  <c r="J21"/>
  <c r="J20"/>
  <c r="J19"/>
  <c r="J18"/>
  <c r="J17"/>
  <c r="J16"/>
  <c r="J15"/>
  <c r="J14"/>
  <c r="J13"/>
  <c r="J12"/>
  <c r="J11"/>
  <c r="K233"/>
  <c r="K247" s="1"/>
  <c r="J10"/>
  <c r="J9"/>
  <c r="M8"/>
  <c r="J8"/>
  <c r="J7"/>
  <c r="J6"/>
  <c r="J5"/>
  <c r="J4"/>
  <c r="J3"/>
  <c r="O2"/>
  <c r="J2"/>
  <c r="D2"/>
</calcChain>
</file>

<file path=xl/sharedStrings.xml><?xml version="1.0" encoding="utf-8"?>
<sst xmlns="http://schemas.openxmlformats.org/spreadsheetml/2006/main" count="381" uniqueCount="53">
  <si>
    <t>No</t>
  </si>
  <si>
    <t>Results</t>
  </si>
  <si>
    <t>Result%</t>
  </si>
  <si>
    <t>Inns</t>
  </si>
  <si>
    <t>Runs</t>
  </si>
  <si>
    <t>Balls</t>
  </si>
  <si>
    <t>r/r</t>
  </si>
  <si>
    <t>300+</t>
  </si>
  <si>
    <t>100-</t>
  </si>
  <si>
    <t>wkt</t>
  </si>
  <si>
    <t>r/wkt</t>
  </si>
  <si>
    <t>100/balls</t>
  </si>
  <si>
    <t>5 wkt</t>
  </si>
  <si>
    <t>1996/97</t>
  </si>
  <si>
    <t>1998/99</t>
  </si>
  <si>
    <t>1999/00</t>
  </si>
  <si>
    <t>2000/01</t>
  </si>
  <si>
    <t>2001/02</t>
  </si>
  <si>
    <t>2002/03</t>
  </si>
  <si>
    <t>2003/04</t>
  </si>
  <si>
    <t>Total</t>
  </si>
  <si>
    <t>Basin Reserve</t>
  </si>
  <si>
    <t>1997/98</t>
  </si>
  <si>
    <t>2004/05</t>
  </si>
  <si>
    <t>LBW</t>
  </si>
  <si>
    <t>LBW%</t>
  </si>
  <si>
    <t>Cobham Oval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</si>
  <si>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</si>
  <si>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</si>
  <si>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</si>
  <si>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</si>
  <si>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</si>
  <si>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</si>
  <si>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</si>
  <si>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</si>
  <si>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</si>
  <si>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</si>
  <si>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</si>
  <si>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Colin Maiden</t>
  </si>
  <si>
    <t>Eden Outer</t>
  </si>
  <si>
    <t>0</t>
  </si>
  <si>
    <t>Seddon Park</t>
  </si>
  <si>
    <t>Harry Barker</t>
  </si>
  <si>
    <t>McLean Park</t>
  </si>
  <si>
    <t>Queenstown</t>
  </si>
  <si>
    <t>University Oval</t>
  </si>
  <si>
    <t>Mainpower Oval</t>
  </si>
  <si>
    <t>Queens Park</t>
  </si>
  <si>
    <t>Hagley Oval</t>
  </si>
  <si>
    <t>r/o</t>
  </si>
  <si>
    <t>6</t>
  </si>
  <si>
    <t>Cent</t>
  </si>
  <si>
    <t>2016/17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</si>
</sst>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0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7"/>
  <sheetViews>
    <sheetView tabSelected="1" workbookViewId="0">
      <selection activeCell="A232" sqref="A232"/>
    </sheetView>
  </sheetViews>
  <sheetFormatPr defaultRowHeight="14.5"/>
  <cols>
    <col min="1" max="1" width="11.6328125" customWidth="1"/>
    <col min="2" max="2" width="4.453125" customWidth="1"/>
    <col min="3" max="3" width="5.54296875" customWidth="1"/>
    <col min="4" max="4" width="6.6328125" customWidth="1"/>
    <col min="5" max="5" width="4.54296875" customWidth="1"/>
    <col min="6" max="6" width="5.7265625" customWidth="1"/>
    <col min="7" max="7" width="7.54296875" customWidth="1"/>
    <col min="8" max="8" width="5.54296875" customWidth="1"/>
    <col min="9" max="9" width="4.6328125" customWidth="1"/>
    <col min="10" max="10" width="7.453125" customWidth="1"/>
    <col min="11" max="11" width="4.7265625" customWidth="1"/>
    <col min="12" max="12" width="5.1796875" customWidth="1"/>
    <col min="13" max="13" width="6.7265625" customWidth="1"/>
    <col min="14" max="14" width="4.81640625" customWidth="1"/>
    <col min="15" max="15" width="6.90625" customWidth="1"/>
    <col min="16" max="16" width="5.6328125" customWidth="1"/>
    <col min="17" max="17" width="5.54296875" customWidth="1"/>
    <col min="18" max="18" width="7.26953125" customWidth="1"/>
  </cols>
  <sheetData>
    <row r="1" spans="1:18">
      <c r="A1" s="1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49</v>
      </c>
      <c r="I1" s="2" t="s">
        <v>7</v>
      </c>
      <c r="J1" s="3">
        <v>3</v>
      </c>
      <c r="K1" s="2" t="s">
        <v>8</v>
      </c>
      <c r="L1" s="2" t="s">
        <v>9</v>
      </c>
      <c r="M1" s="2" t="s">
        <v>10</v>
      </c>
      <c r="N1" s="2" t="s">
        <v>51</v>
      </c>
      <c r="O1" s="3" t="s">
        <v>11</v>
      </c>
      <c r="P1" s="2" t="s">
        <v>12</v>
      </c>
      <c r="Q1" s="2" t="s">
        <v>24</v>
      </c>
      <c r="R1" s="2" t="s">
        <v>25</v>
      </c>
    </row>
    <row r="2" spans="1:18">
      <c r="A2" s="6" t="s">
        <v>13</v>
      </c>
      <c r="B2" s="7">
        <v>3</v>
      </c>
      <c r="C2" s="7">
        <v>3</v>
      </c>
      <c r="D2" s="8">
        <f t="shared" ref="D2:D23" si="0">C2/B2*(1)</f>
        <v>1</v>
      </c>
      <c r="E2" s="7">
        <v>10</v>
      </c>
      <c r="F2" s="7">
        <v>2503</v>
      </c>
      <c r="G2" s="7">
        <v>5086</v>
      </c>
      <c r="H2" s="9">
        <f>F2/(G2/6)</f>
        <v>2.9528116397955171</v>
      </c>
      <c r="I2" s="7">
        <v>3</v>
      </c>
      <c r="J2" s="8">
        <f t="shared" ref="J2:J23" si="1">I2/E2*1</f>
        <v>0.3</v>
      </c>
      <c r="K2" s="7">
        <v>0</v>
      </c>
      <c r="L2" s="7">
        <v>96</v>
      </c>
      <c r="M2" s="9">
        <f t="shared" ref="M2:M7" si="2">F2/L2</f>
        <v>26.072916666666668</v>
      </c>
      <c r="N2" s="7">
        <v>3</v>
      </c>
      <c r="O2" s="11">
        <f t="shared" ref="O2:O23" si="3">G2/N2</f>
        <v>1695.3333333333333</v>
      </c>
      <c r="P2" s="7">
        <v>4</v>
      </c>
      <c r="Q2" s="7">
        <v>15</v>
      </c>
      <c r="R2" s="20">
        <f t="shared" ref="R2:R23" si="4">(Q2/L2)*1</f>
        <v>0.15625</v>
      </c>
    </row>
    <row r="3" spans="1:18">
      <c r="A3" s="6" t="s">
        <v>22</v>
      </c>
      <c r="B3" s="7">
        <v>2</v>
      </c>
      <c r="C3" s="7">
        <v>2</v>
      </c>
      <c r="D3" s="8">
        <f t="shared" si="0"/>
        <v>1</v>
      </c>
      <c r="E3" s="7">
        <v>7</v>
      </c>
      <c r="F3" s="7">
        <v>1539</v>
      </c>
      <c r="G3" s="7">
        <v>3414</v>
      </c>
      <c r="H3" s="9">
        <f t="shared" ref="H3:H23" si="5">F3/(G3/6)</f>
        <v>2.7047451669595781</v>
      </c>
      <c r="I3" s="7">
        <v>2</v>
      </c>
      <c r="J3" s="8">
        <f t="shared" si="1"/>
        <v>0.2857142857142857</v>
      </c>
      <c r="K3" s="7">
        <v>0</v>
      </c>
      <c r="L3" s="7">
        <v>41</v>
      </c>
      <c r="M3" s="9">
        <f t="shared" si="2"/>
        <v>37.536585365853661</v>
      </c>
      <c r="N3" s="7">
        <v>3</v>
      </c>
      <c r="O3" s="11">
        <f t="shared" si="3"/>
        <v>1138</v>
      </c>
      <c r="P3" s="7">
        <v>1</v>
      </c>
      <c r="Q3" s="16">
        <v>8</v>
      </c>
      <c r="R3" s="20">
        <f t="shared" si="4"/>
        <v>0.1951219512195122</v>
      </c>
    </row>
    <row r="4" spans="1:18">
      <c r="A4" s="6" t="s">
        <v>14</v>
      </c>
      <c r="B4" s="7">
        <v>2</v>
      </c>
      <c r="C4" s="7">
        <v>0</v>
      </c>
      <c r="D4" s="8">
        <f t="shared" si="0"/>
        <v>0</v>
      </c>
      <c r="E4" s="7">
        <v>6</v>
      </c>
      <c r="F4" s="7">
        <v>1538</v>
      </c>
      <c r="G4" s="7">
        <v>2851</v>
      </c>
      <c r="H4" s="9">
        <f t="shared" si="5"/>
        <v>3.2367590319186248</v>
      </c>
      <c r="I4" s="7">
        <v>2</v>
      </c>
      <c r="J4" s="8">
        <f t="shared" si="1"/>
        <v>0.33333333333333331</v>
      </c>
      <c r="K4" s="7">
        <v>0</v>
      </c>
      <c r="L4" s="7">
        <v>28</v>
      </c>
      <c r="M4" s="9">
        <f t="shared" si="2"/>
        <v>54.928571428571431</v>
      </c>
      <c r="N4" s="7">
        <v>2</v>
      </c>
      <c r="O4" s="11">
        <f t="shared" si="3"/>
        <v>1425.5</v>
      </c>
      <c r="P4" s="7">
        <v>0</v>
      </c>
      <c r="Q4" s="16">
        <v>1</v>
      </c>
      <c r="R4" s="20">
        <f t="shared" si="4"/>
        <v>3.5714285714285712E-2</v>
      </c>
    </row>
    <row r="5" spans="1:18">
      <c r="A5" s="6" t="s">
        <v>15</v>
      </c>
      <c r="B5" s="7">
        <v>2</v>
      </c>
      <c r="C5" s="7">
        <v>1</v>
      </c>
      <c r="D5" s="8">
        <f t="shared" si="0"/>
        <v>0.5</v>
      </c>
      <c r="E5" s="7">
        <v>6</v>
      </c>
      <c r="F5" s="7">
        <v>1881</v>
      </c>
      <c r="G5" s="7">
        <v>4274</v>
      </c>
      <c r="H5" s="9">
        <f t="shared" si="5"/>
        <v>2.6406176883481516</v>
      </c>
      <c r="I5" s="7">
        <v>3</v>
      </c>
      <c r="J5" s="8">
        <f t="shared" si="1"/>
        <v>0.5</v>
      </c>
      <c r="K5" s="7">
        <v>0</v>
      </c>
      <c r="L5" s="7">
        <v>55</v>
      </c>
      <c r="M5" s="9">
        <f t="shared" si="2"/>
        <v>34.200000000000003</v>
      </c>
      <c r="N5" s="7">
        <v>4</v>
      </c>
      <c r="O5" s="11">
        <f t="shared" si="3"/>
        <v>1068.5</v>
      </c>
      <c r="P5" s="7">
        <v>0</v>
      </c>
      <c r="Q5" s="7">
        <v>13</v>
      </c>
      <c r="R5" s="20">
        <f t="shared" si="4"/>
        <v>0.23636363636363636</v>
      </c>
    </row>
    <row r="6" spans="1:18">
      <c r="A6" s="6" t="s">
        <v>16</v>
      </c>
      <c r="B6" s="7">
        <v>5</v>
      </c>
      <c r="C6" s="7">
        <v>1</v>
      </c>
      <c r="D6" s="8">
        <f t="shared" si="0"/>
        <v>0.2</v>
      </c>
      <c r="E6" s="7">
        <v>16</v>
      </c>
      <c r="F6" s="7">
        <v>4513</v>
      </c>
      <c r="G6" s="7">
        <v>9249</v>
      </c>
      <c r="H6" s="9">
        <f t="shared" si="5"/>
        <v>2.9276678559844309</v>
      </c>
      <c r="I6" s="7">
        <v>7</v>
      </c>
      <c r="J6" s="8">
        <f t="shared" si="1"/>
        <v>0.4375</v>
      </c>
      <c r="K6" s="7">
        <v>0</v>
      </c>
      <c r="L6" s="7">
        <v>124</v>
      </c>
      <c r="M6" s="9">
        <f t="shared" si="2"/>
        <v>36.395161290322584</v>
      </c>
      <c r="N6" s="7">
        <v>11</v>
      </c>
      <c r="O6" s="11">
        <f t="shared" si="3"/>
        <v>840.81818181818187</v>
      </c>
      <c r="P6" s="7">
        <v>2</v>
      </c>
      <c r="Q6" s="7">
        <v>19</v>
      </c>
      <c r="R6" s="20">
        <f t="shared" si="4"/>
        <v>0.15322580645161291</v>
      </c>
    </row>
    <row r="7" spans="1:18">
      <c r="A7" s="6" t="s">
        <v>17</v>
      </c>
      <c r="B7" s="7">
        <v>5</v>
      </c>
      <c r="C7" s="7">
        <v>3</v>
      </c>
      <c r="D7" s="8">
        <f t="shared" si="0"/>
        <v>0.6</v>
      </c>
      <c r="E7" s="7">
        <v>16</v>
      </c>
      <c r="F7" s="7">
        <v>2836</v>
      </c>
      <c r="G7" s="7">
        <v>6735</v>
      </c>
      <c r="H7" s="9">
        <f t="shared" si="5"/>
        <v>2.5265033407572384</v>
      </c>
      <c r="I7" s="7">
        <v>1</v>
      </c>
      <c r="J7" s="8">
        <f t="shared" si="1"/>
        <v>6.25E-2</v>
      </c>
      <c r="K7" s="7">
        <v>0</v>
      </c>
      <c r="L7" s="7">
        <v>140</v>
      </c>
      <c r="M7" s="9">
        <f t="shared" si="2"/>
        <v>20.257142857142856</v>
      </c>
      <c r="N7" s="7">
        <v>2</v>
      </c>
      <c r="O7" s="11">
        <f t="shared" si="3"/>
        <v>3367.5</v>
      </c>
      <c r="P7" s="7">
        <v>3</v>
      </c>
      <c r="Q7" s="7">
        <v>26</v>
      </c>
      <c r="R7" s="20">
        <f t="shared" si="4"/>
        <v>0.18571428571428572</v>
      </c>
    </row>
    <row r="8" spans="1:18">
      <c r="A8" s="6" t="s">
        <v>18</v>
      </c>
      <c r="B8" s="7">
        <v>5</v>
      </c>
      <c r="C8" s="7">
        <v>4</v>
      </c>
      <c r="D8" s="8">
        <f t="shared" si="0"/>
        <v>0.8</v>
      </c>
      <c r="E8" s="7">
        <v>18</v>
      </c>
      <c r="F8" s="7">
        <v>4511</v>
      </c>
      <c r="G8" s="7">
        <v>9971</v>
      </c>
      <c r="H8" s="9">
        <f t="shared" si="5"/>
        <v>2.7144719687092569</v>
      </c>
      <c r="I8" s="7">
        <v>4</v>
      </c>
      <c r="J8" s="8">
        <f t="shared" si="1"/>
        <v>0.22222222222222221</v>
      </c>
      <c r="K8" s="7">
        <v>1</v>
      </c>
      <c r="L8" s="7">
        <v>156</v>
      </c>
      <c r="M8" s="9">
        <f>F8/L8</f>
        <v>28.916666666666668</v>
      </c>
      <c r="N8" s="7">
        <v>4</v>
      </c>
      <c r="O8" s="11">
        <f t="shared" si="3"/>
        <v>2492.75</v>
      </c>
      <c r="P8" s="7">
        <v>5</v>
      </c>
      <c r="Q8" s="7">
        <v>33</v>
      </c>
      <c r="R8" s="20">
        <f t="shared" si="4"/>
        <v>0.21153846153846154</v>
      </c>
    </row>
    <row r="9" spans="1:18">
      <c r="A9" s="6" t="s">
        <v>19</v>
      </c>
      <c r="B9" s="7">
        <v>5</v>
      </c>
      <c r="C9" s="7">
        <v>1</v>
      </c>
      <c r="D9" s="8">
        <f t="shared" si="0"/>
        <v>0.2</v>
      </c>
      <c r="E9" s="7">
        <v>15</v>
      </c>
      <c r="F9" s="7">
        <v>3977</v>
      </c>
      <c r="G9" s="7">
        <v>8240</v>
      </c>
      <c r="H9" s="9">
        <f t="shared" si="5"/>
        <v>2.8958737864077673</v>
      </c>
      <c r="I9" s="7">
        <v>5</v>
      </c>
      <c r="J9" s="8">
        <f t="shared" si="1"/>
        <v>0.33333333333333331</v>
      </c>
      <c r="K9" s="7">
        <v>0</v>
      </c>
      <c r="L9" s="7">
        <v>113</v>
      </c>
      <c r="M9" s="9">
        <f t="shared" ref="M9:M23" si="6">F9/L9</f>
        <v>35.194690265486727</v>
      </c>
      <c r="N9" s="7">
        <v>7</v>
      </c>
      <c r="O9" s="11">
        <f t="shared" si="3"/>
        <v>1177.1428571428571</v>
      </c>
      <c r="P9" s="7">
        <v>2</v>
      </c>
      <c r="Q9" s="7">
        <v>24</v>
      </c>
      <c r="R9" s="20">
        <f t="shared" si="4"/>
        <v>0.21238938053097345</v>
      </c>
    </row>
    <row r="10" spans="1:18">
      <c r="A10" s="6" t="s">
        <v>23</v>
      </c>
      <c r="B10" s="7">
        <v>3</v>
      </c>
      <c r="C10" s="7">
        <v>2</v>
      </c>
      <c r="D10" s="8">
        <f t="shared" si="0"/>
        <v>0.66666666666666663</v>
      </c>
      <c r="E10" s="7">
        <v>12</v>
      </c>
      <c r="F10" s="7">
        <v>2649</v>
      </c>
      <c r="G10" s="7">
        <v>5562</v>
      </c>
      <c r="H10" s="9">
        <f t="shared" si="5"/>
        <v>2.8576051779935274</v>
      </c>
      <c r="I10" s="7">
        <v>1</v>
      </c>
      <c r="J10" s="8">
        <f t="shared" si="1"/>
        <v>8.3333333333333329E-2</v>
      </c>
      <c r="K10" s="7">
        <v>0</v>
      </c>
      <c r="L10" s="7">
        <v>104</v>
      </c>
      <c r="M10" s="9">
        <f t="shared" si="6"/>
        <v>25.471153846153847</v>
      </c>
      <c r="N10" s="7">
        <v>0</v>
      </c>
      <c r="O10" s="11">
        <v>0</v>
      </c>
      <c r="P10" s="7">
        <v>3</v>
      </c>
      <c r="Q10" s="7">
        <v>25</v>
      </c>
      <c r="R10" s="20">
        <f t="shared" si="4"/>
        <v>0.24038461538461539</v>
      </c>
    </row>
    <row r="11" spans="1:18">
      <c r="A11" s="6" t="s">
        <v>27</v>
      </c>
      <c r="B11" s="7">
        <v>5</v>
      </c>
      <c r="C11" s="7">
        <v>3</v>
      </c>
      <c r="D11" s="8">
        <f t="shared" si="0"/>
        <v>0.6</v>
      </c>
      <c r="E11" s="7">
        <v>17</v>
      </c>
      <c r="F11" s="7">
        <v>4827</v>
      </c>
      <c r="G11" s="7">
        <v>9008</v>
      </c>
      <c r="H11" s="9">
        <f t="shared" si="5"/>
        <v>3.2151420959147425</v>
      </c>
      <c r="I11" s="11">
        <v>7</v>
      </c>
      <c r="J11" s="8">
        <f t="shared" si="1"/>
        <v>0.41176470588235292</v>
      </c>
      <c r="K11" s="7">
        <v>0</v>
      </c>
      <c r="L11" s="7">
        <v>152</v>
      </c>
      <c r="M11" s="9">
        <f t="shared" si="6"/>
        <v>31.756578947368421</v>
      </c>
      <c r="N11" s="7">
        <v>6</v>
      </c>
      <c r="O11" s="11">
        <f t="shared" si="3"/>
        <v>1501.3333333333333</v>
      </c>
      <c r="P11" s="7">
        <v>5</v>
      </c>
      <c r="Q11" s="18">
        <v>35</v>
      </c>
      <c r="R11" s="20">
        <f t="shared" si="4"/>
        <v>0.23026315789473684</v>
      </c>
    </row>
    <row r="12" spans="1:18">
      <c r="A12" s="6" t="s">
        <v>28</v>
      </c>
      <c r="B12" s="7">
        <v>4</v>
      </c>
      <c r="C12" s="7">
        <v>3</v>
      </c>
      <c r="D12" s="8">
        <f t="shared" si="0"/>
        <v>0.75</v>
      </c>
      <c r="E12" s="7">
        <v>14</v>
      </c>
      <c r="F12" s="7">
        <v>3625</v>
      </c>
      <c r="G12" s="7">
        <v>7239</v>
      </c>
      <c r="H12" s="9">
        <f t="shared" si="5"/>
        <v>3.0045586406962288</v>
      </c>
      <c r="I12" s="7">
        <v>4</v>
      </c>
      <c r="J12" s="8">
        <f t="shared" si="1"/>
        <v>0.2857142857142857</v>
      </c>
      <c r="K12" s="7">
        <v>0</v>
      </c>
      <c r="L12" s="7">
        <v>132</v>
      </c>
      <c r="M12" s="9">
        <f t="shared" si="6"/>
        <v>27.462121212121211</v>
      </c>
      <c r="N12" s="7">
        <v>3</v>
      </c>
      <c r="O12" s="11">
        <f t="shared" si="3"/>
        <v>2413</v>
      </c>
      <c r="P12" s="7">
        <v>4</v>
      </c>
      <c r="Q12" s="18">
        <v>31</v>
      </c>
      <c r="R12" s="20">
        <f t="shared" si="4"/>
        <v>0.23484848484848486</v>
      </c>
    </row>
    <row r="13" spans="1:18">
      <c r="A13" s="6" t="s">
        <v>29</v>
      </c>
      <c r="B13" s="7">
        <v>4</v>
      </c>
      <c r="C13" s="7">
        <v>2</v>
      </c>
      <c r="D13" s="8">
        <f t="shared" si="0"/>
        <v>0.5</v>
      </c>
      <c r="E13" s="7">
        <v>13</v>
      </c>
      <c r="F13" s="7">
        <v>3858</v>
      </c>
      <c r="G13" s="7">
        <v>7529</v>
      </c>
      <c r="H13" s="9">
        <f t="shared" si="5"/>
        <v>3.0745118873688408</v>
      </c>
      <c r="I13" s="7">
        <v>5</v>
      </c>
      <c r="J13" s="8">
        <f t="shared" si="1"/>
        <v>0.38461538461538464</v>
      </c>
      <c r="K13" s="7">
        <v>0</v>
      </c>
      <c r="L13" s="7">
        <v>122</v>
      </c>
      <c r="M13" s="9">
        <f t="shared" si="6"/>
        <v>31.622950819672131</v>
      </c>
      <c r="N13" s="7">
        <v>7</v>
      </c>
      <c r="O13" s="11">
        <f t="shared" si="3"/>
        <v>1075.5714285714287</v>
      </c>
      <c r="P13" s="7">
        <v>5</v>
      </c>
      <c r="Q13" s="18">
        <v>19</v>
      </c>
      <c r="R13" s="20">
        <f t="shared" si="4"/>
        <v>0.15573770491803279</v>
      </c>
    </row>
    <row r="14" spans="1:18">
      <c r="A14" s="6" t="s">
        <v>30</v>
      </c>
      <c r="B14" s="7">
        <v>4</v>
      </c>
      <c r="C14" s="7">
        <v>2</v>
      </c>
      <c r="D14" s="8">
        <f t="shared" si="0"/>
        <v>0.5</v>
      </c>
      <c r="E14" s="7">
        <v>11</v>
      </c>
      <c r="F14" s="7">
        <v>3593</v>
      </c>
      <c r="G14" s="7">
        <v>7410</v>
      </c>
      <c r="H14" s="9">
        <f t="shared" si="5"/>
        <v>2.9093117408906881</v>
      </c>
      <c r="I14" s="7">
        <v>6</v>
      </c>
      <c r="J14" s="8">
        <f t="shared" si="1"/>
        <v>0.54545454545454541</v>
      </c>
      <c r="K14" s="7">
        <v>0</v>
      </c>
      <c r="L14" s="7">
        <v>93</v>
      </c>
      <c r="M14" s="9">
        <f t="shared" si="6"/>
        <v>38.634408602150536</v>
      </c>
      <c r="N14" s="7">
        <v>7</v>
      </c>
      <c r="O14" s="11">
        <f t="shared" si="3"/>
        <v>1058.5714285714287</v>
      </c>
      <c r="P14" s="7">
        <v>1</v>
      </c>
      <c r="Q14" s="18">
        <v>16</v>
      </c>
      <c r="R14" s="20">
        <f t="shared" si="4"/>
        <v>0.17204301075268819</v>
      </c>
    </row>
    <row r="15" spans="1:18">
      <c r="A15" s="6" t="s">
        <v>31</v>
      </c>
      <c r="B15" s="7">
        <v>5</v>
      </c>
      <c r="C15" s="7">
        <v>3</v>
      </c>
      <c r="D15" s="8">
        <f t="shared" si="0"/>
        <v>0.6</v>
      </c>
      <c r="E15" s="7">
        <v>19</v>
      </c>
      <c r="F15" s="7">
        <v>5571</v>
      </c>
      <c r="G15" s="7">
        <v>10373</v>
      </c>
      <c r="H15" s="9">
        <f t="shared" si="5"/>
        <v>3.2224043189048492</v>
      </c>
      <c r="I15" s="7">
        <v>7</v>
      </c>
      <c r="J15" s="8">
        <f t="shared" si="1"/>
        <v>0.36842105263157893</v>
      </c>
      <c r="K15" s="7">
        <v>0</v>
      </c>
      <c r="L15" s="7">
        <v>155</v>
      </c>
      <c r="M15" s="9">
        <f t="shared" si="6"/>
        <v>35.941935483870971</v>
      </c>
      <c r="N15" s="7">
        <v>13</v>
      </c>
      <c r="O15" s="11">
        <f t="shared" si="3"/>
        <v>797.92307692307691</v>
      </c>
      <c r="P15" s="7">
        <v>3</v>
      </c>
      <c r="Q15" s="18">
        <v>23</v>
      </c>
      <c r="R15" s="20">
        <f t="shared" si="4"/>
        <v>0.14838709677419354</v>
      </c>
    </row>
    <row r="16" spans="1:18">
      <c r="A16" s="6" t="s">
        <v>32</v>
      </c>
      <c r="B16" s="7">
        <v>4</v>
      </c>
      <c r="C16" s="7">
        <v>2</v>
      </c>
      <c r="D16" s="8">
        <f t="shared" si="0"/>
        <v>0.5</v>
      </c>
      <c r="E16" s="7">
        <v>15</v>
      </c>
      <c r="F16" s="7">
        <v>4626</v>
      </c>
      <c r="G16" s="7">
        <v>8834</v>
      </c>
      <c r="H16" s="9">
        <f t="shared" si="5"/>
        <v>3.1419515508263527</v>
      </c>
      <c r="I16" s="7">
        <v>8</v>
      </c>
      <c r="J16" s="8">
        <f t="shared" si="1"/>
        <v>0.53333333333333333</v>
      </c>
      <c r="K16" s="7">
        <v>0</v>
      </c>
      <c r="L16" s="7">
        <v>122</v>
      </c>
      <c r="M16" s="9">
        <f t="shared" si="6"/>
        <v>37.918032786885249</v>
      </c>
      <c r="N16" s="7">
        <v>8</v>
      </c>
      <c r="O16" s="11">
        <f t="shared" si="3"/>
        <v>1104.25</v>
      </c>
      <c r="P16" s="7">
        <v>4</v>
      </c>
      <c r="Q16" s="18">
        <v>22</v>
      </c>
      <c r="R16" s="20">
        <f t="shared" si="4"/>
        <v>0.18032786885245902</v>
      </c>
    </row>
    <row r="17" spans="1:25">
      <c r="A17" s="6" t="s">
        <v>33</v>
      </c>
      <c r="B17" s="7">
        <v>3</v>
      </c>
      <c r="C17" s="7">
        <v>1</v>
      </c>
      <c r="D17" s="8">
        <f t="shared" si="0"/>
        <v>0.33333333333333331</v>
      </c>
      <c r="E17" s="7">
        <v>12</v>
      </c>
      <c r="F17" s="7">
        <v>3150</v>
      </c>
      <c r="G17" s="7">
        <v>5799</v>
      </c>
      <c r="H17" s="9">
        <f t="shared" si="5"/>
        <v>3.2591826176927055</v>
      </c>
      <c r="I17" s="7">
        <v>5</v>
      </c>
      <c r="J17" s="8">
        <f t="shared" si="1"/>
        <v>0.41666666666666669</v>
      </c>
      <c r="K17" s="7">
        <v>0</v>
      </c>
      <c r="L17" s="7">
        <v>95</v>
      </c>
      <c r="M17" s="9">
        <f t="shared" si="6"/>
        <v>33.157894736842103</v>
      </c>
      <c r="N17" s="7">
        <v>3</v>
      </c>
      <c r="O17" s="11">
        <f t="shared" si="3"/>
        <v>1933</v>
      </c>
      <c r="P17" s="7">
        <v>1</v>
      </c>
      <c r="Q17" s="18">
        <v>14</v>
      </c>
      <c r="R17" s="20">
        <f t="shared" si="4"/>
        <v>0.14736842105263157</v>
      </c>
    </row>
    <row r="18" spans="1:25">
      <c r="A18" s="6" t="s">
        <v>34</v>
      </c>
      <c r="B18" s="7">
        <v>3</v>
      </c>
      <c r="C18" s="7">
        <v>2</v>
      </c>
      <c r="D18" s="8">
        <f t="shared" si="0"/>
        <v>0.66666666666666663</v>
      </c>
      <c r="E18" s="7">
        <v>12</v>
      </c>
      <c r="F18" s="7">
        <v>3874</v>
      </c>
      <c r="G18" s="7">
        <v>6586</v>
      </c>
      <c r="H18" s="9">
        <f t="shared" si="5"/>
        <v>3.5293045854843603</v>
      </c>
      <c r="I18" s="7">
        <v>9</v>
      </c>
      <c r="J18" s="8">
        <f t="shared" si="1"/>
        <v>0.75</v>
      </c>
      <c r="K18" s="7">
        <v>0</v>
      </c>
      <c r="L18" s="7">
        <v>114</v>
      </c>
      <c r="M18" s="9">
        <f t="shared" si="6"/>
        <v>33.982456140350877</v>
      </c>
      <c r="N18" s="7">
        <v>5</v>
      </c>
      <c r="O18" s="11">
        <f t="shared" si="3"/>
        <v>1317.2</v>
      </c>
      <c r="P18" s="7">
        <v>3</v>
      </c>
      <c r="Q18" s="18">
        <v>14</v>
      </c>
      <c r="R18" s="20">
        <f t="shared" si="4"/>
        <v>0.12280701754385964</v>
      </c>
    </row>
    <row r="19" spans="1:25">
      <c r="A19" s="6" t="s">
        <v>35</v>
      </c>
      <c r="B19" s="7">
        <v>3</v>
      </c>
      <c r="C19" s="7">
        <v>1</v>
      </c>
      <c r="D19" s="8">
        <f t="shared" si="0"/>
        <v>0.33333333333333331</v>
      </c>
      <c r="E19" s="7">
        <v>11</v>
      </c>
      <c r="F19" s="7">
        <v>3743</v>
      </c>
      <c r="G19" s="7">
        <v>6203</v>
      </c>
      <c r="H19" s="9">
        <f t="shared" si="5"/>
        <v>3.62050620667419</v>
      </c>
      <c r="I19" s="7">
        <v>7</v>
      </c>
      <c r="J19" s="8">
        <f t="shared" si="1"/>
        <v>0.63636363636363635</v>
      </c>
      <c r="K19" s="7">
        <v>0</v>
      </c>
      <c r="L19" s="7">
        <v>84</v>
      </c>
      <c r="M19" s="9">
        <f t="shared" si="6"/>
        <v>44.55952380952381</v>
      </c>
      <c r="N19" s="7">
        <v>8</v>
      </c>
      <c r="O19" s="11">
        <f t="shared" si="3"/>
        <v>775.375</v>
      </c>
      <c r="P19" s="7">
        <v>1</v>
      </c>
      <c r="Q19" s="18">
        <v>18</v>
      </c>
      <c r="R19" s="20">
        <f t="shared" si="4"/>
        <v>0.21428571428571427</v>
      </c>
    </row>
    <row r="20" spans="1:25">
      <c r="A20" s="6" t="s">
        <v>36</v>
      </c>
      <c r="B20" s="7">
        <v>3</v>
      </c>
      <c r="C20" s="7">
        <v>3</v>
      </c>
      <c r="D20" s="8">
        <f t="shared" si="0"/>
        <v>1</v>
      </c>
      <c r="E20" s="7">
        <v>12</v>
      </c>
      <c r="F20" s="7">
        <v>2630</v>
      </c>
      <c r="G20" s="7">
        <v>5000</v>
      </c>
      <c r="H20" s="9">
        <f t="shared" si="5"/>
        <v>3.1559999999999997</v>
      </c>
      <c r="I20" s="7">
        <v>1</v>
      </c>
      <c r="J20" s="8">
        <f t="shared" si="1"/>
        <v>8.3333333333333329E-2</v>
      </c>
      <c r="K20" s="7">
        <v>0</v>
      </c>
      <c r="L20" s="7">
        <v>97</v>
      </c>
      <c r="M20" s="9">
        <f t="shared" si="6"/>
        <v>27.11340206185567</v>
      </c>
      <c r="N20" s="7">
        <v>3</v>
      </c>
      <c r="O20" s="11">
        <f t="shared" si="3"/>
        <v>1666.6666666666667</v>
      </c>
      <c r="P20" s="7">
        <v>3</v>
      </c>
      <c r="Q20" s="18">
        <v>15</v>
      </c>
      <c r="R20" s="20">
        <f t="shared" si="4"/>
        <v>0.15463917525773196</v>
      </c>
    </row>
    <row r="21" spans="1:25">
      <c r="A21" s="6" t="s">
        <v>37</v>
      </c>
      <c r="B21" s="7">
        <v>4</v>
      </c>
      <c r="C21" s="7">
        <v>3</v>
      </c>
      <c r="D21" s="8">
        <f t="shared" si="0"/>
        <v>0.75</v>
      </c>
      <c r="E21" s="7">
        <v>16</v>
      </c>
      <c r="F21" s="7">
        <v>4999</v>
      </c>
      <c r="G21" s="7">
        <v>7552</v>
      </c>
      <c r="H21" s="9">
        <f t="shared" si="5"/>
        <v>3.9716631355932202</v>
      </c>
      <c r="I21" s="7">
        <v>9</v>
      </c>
      <c r="J21" s="8">
        <f t="shared" si="1"/>
        <v>0.5625</v>
      </c>
      <c r="K21" s="7">
        <v>0</v>
      </c>
      <c r="L21" s="7">
        <v>126</v>
      </c>
      <c r="M21" s="9">
        <f t="shared" si="6"/>
        <v>39.674603174603178</v>
      </c>
      <c r="N21" s="7">
        <v>10</v>
      </c>
      <c r="O21" s="11">
        <f t="shared" si="3"/>
        <v>755.2</v>
      </c>
      <c r="P21" s="7">
        <v>3</v>
      </c>
      <c r="Q21" s="18">
        <v>19</v>
      </c>
      <c r="R21" s="20">
        <f t="shared" si="4"/>
        <v>0.15079365079365079</v>
      </c>
    </row>
    <row r="22" spans="1:25">
      <c r="A22" s="6" t="s">
        <v>52</v>
      </c>
      <c r="B22" s="7">
        <v>2</v>
      </c>
      <c r="C22" s="7">
        <v>1</v>
      </c>
      <c r="D22" s="8">
        <f t="shared" si="0"/>
        <v>0.5</v>
      </c>
      <c r="E22" s="7">
        <v>7</v>
      </c>
      <c r="F22" s="7">
        <v>1951</v>
      </c>
      <c r="G22" s="7">
        <v>3725</v>
      </c>
      <c r="H22" s="9">
        <f t="shared" si="5"/>
        <v>3.1425503355704696</v>
      </c>
      <c r="I22" s="7">
        <v>2</v>
      </c>
      <c r="J22" s="8">
        <f t="shared" si="1"/>
        <v>0.2857142857142857</v>
      </c>
      <c r="K22" s="7">
        <v>0</v>
      </c>
      <c r="L22" s="7">
        <v>57</v>
      </c>
      <c r="M22" s="9">
        <f t="shared" si="6"/>
        <v>34.228070175438596</v>
      </c>
      <c r="N22" s="7">
        <v>3</v>
      </c>
      <c r="O22" s="11">
        <f t="shared" si="3"/>
        <v>1241.6666666666667</v>
      </c>
      <c r="P22" s="7">
        <v>1</v>
      </c>
      <c r="Q22" s="18">
        <v>8</v>
      </c>
      <c r="R22" s="20">
        <f t="shared" si="4"/>
        <v>0.14035087719298245</v>
      </c>
    </row>
    <row r="23" spans="1:25">
      <c r="A23" s="32" t="s">
        <v>20</v>
      </c>
      <c r="B23" s="30">
        <f>SUM(B2:B22)</f>
        <v>76</v>
      </c>
      <c r="C23" s="30">
        <f>SUM(C2:C22)</f>
        <v>43</v>
      </c>
      <c r="D23" s="31">
        <f t="shared" si="0"/>
        <v>0.56578947368421051</v>
      </c>
      <c r="E23" s="30">
        <f>SUM(E2:E22)</f>
        <v>265</v>
      </c>
      <c r="F23" s="30">
        <f>SUM(F2:F22)</f>
        <v>72394</v>
      </c>
      <c r="G23" s="30">
        <f>SUM(G2:G22)</f>
        <v>140640</v>
      </c>
      <c r="H23" s="33">
        <f t="shared" si="5"/>
        <v>3.0884812286689418</v>
      </c>
      <c r="I23" s="30">
        <f>SUM(I2:I22)</f>
        <v>98</v>
      </c>
      <c r="J23" s="31">
        <f t="shared" si="1"/>
        <v>0.36981132075471695</v>
      </c>
      <c r="K23" s="30">
        <f>SUM(K2:K22)</f>
        <v>1</v>
      </c>
      <c r="L23" s="30">
        <f>SUM(L2:L22)</f>
        <v>2206</v>
      </c>
      <c r="M23" s="33">
        <f t="shared" si="6"/>
        <v>32.816863100634635</v>
      </c>
      <c r="N23" s="30">
        <f>SUM(N2:N22)</f>
        <v>112</v>
      </c>
      <c r="O23" s="34">
        <f t="shared" si="3"/>
        <v>1255.7142857142858</v>
      </c>
      <c r="P23" s="30">
        <f>SUM(P2:P22)</f>
        <v>54</v>
      </c>
      <c r="Q23" s="30">
        <f>SUM(Q2:Q22)</f>
        <v>398</v>
      </c>
      <c r="R23" s="35">
        <f t="shared" si="4"/>
        <v>0.18041704442429737</v>
      </c>
    </row>
    <row r="24" spans="1:25">
      <c r="A24" s="1"/>
      <c r="B24" s="19"/>
      <c r="C24" s="19"/>
      <c r="D24" s="12"/>
      <c r="E24" s="19"/>
      <c r="F24" s="19"/>
      <c r="G24" s="19"/>
      <c r="H24" s="13"/>
      <c r="I24" s="19"/>
      <c r="J24" s="12"/>
      <c r="K24" s="19"/>
      <c r="L24" s="19"/>
      <c r="M24" s="13"/>
      <c r="N24" s="19"/>
      <c r="O24" s="14"/>
      <c r="P24" s="19"/>
      <c r="Q24" s="19"/>
      <c r="R24" s="21"/>
    </row>
    <row r="25" spans="1:25">
      <c r="I25" s="25"/>
      <c r="J25" s="25"/>
      <c r="K25" s="25"/>
      <c r="L25" s="25"/>
      <c r="M25" s="25"/>
      <c r="N25" s="25"/>
      <c r="O25" s="25"/>
      <c r="P25" s="25"/>
      <c r="Q25" s="25"/>
      <c r="R25" s="25"/>
    </row>
    <row r="26" spans="1: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8"/>
      <c r="N27" s="27"/>
      <c r="O27" s="28"/>
      <c r="P27" s="27"/>
      <c r="Q27" s="27"/>
      <c r="R27" s="27"/>
      <c r="S27" s="27"/>
      <c r="T27" s="27"/>
      <c r="U27" s="27"/>
      <c r="V27" s="29"/>
      <c r="W27" s="27"/>
      <c r="X27" s="27"/>
      <c r="Y27" s="26"/>
    </row>
    <row r="28" spans="1: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34" spans="1:18">
      <c r="A34" s="1" t="s">
        <v>26</v>
      </c>
      <c r="B34" s="2" t="s">
        <v>0</v>
      </c>
      <c r="C34" s="2" t="s">
        <v>1</v>
      </c>
      <c r="D34" s="2" t="s">
        <v>2</v>
      </c>
      <c r="E34" s="2" t="s">
        <v>3</v>
      </c>
      <c r="F34" s="2" t="s">
        <v>4</v>
      </c>
      <c r="G34" s="2" t="s">
        <v>5</v>
      </c>
      <c r="H34" s="2" t="s">
        <v>49</v>
      </c>
      <c r="I34" s="2" t="s">
        <v>7</v>
      </c>
      <c r="J34" s="3">
        <v>3</v>
      </c>
      <c r="K34" s="2" t="s">
        <v>8</v>
      </c>
      <c r="L34" s="2" t="s">
        <v>9</v>
      </c>
      <c r="M34" s="2" t="s">
        <v>10</v>
      </c>
      <c r="N34" s="2" t="s">
        <v>51</v>
      </c>
      <c r="O34" s="3" t="s">
        <v>11</v>
      </c>
      <c r="P34" s="2" t="s">
        <v>12</v>
      </c>
      <c r="Q34" s="2" t="s">
        <v>24</v>
      </c>
      <c r="R34" s="2" t="s">
        <v>25</v>
      </c>
    </row>
    <row r="35" spans="1:18">
      <c r="A35" s="6" t="s">
        <v>16</v>
      </c>
      <c r="B35" s="7">
        <v>1</v>
      </c>
      <c r="C35" s="7">
        <v>1</v>
      </c>
      <c r="D35" s="8">
        <f t="shared" ref="D35:D45" si="7">C35/B35*(1)</f>
        <v>1</v>
      </c>
      <c r="E35" s="7">
        <v>4</v>
      </c>
      <c r="F35" s="7">
        <v>776</v>
      </c>
      <c r="G35" s="7">
        <v>1699</v>
      </c>
      <c r="H35" s="9">
        <f t="shared" ref="H35:H45" si="8">F35/(G35/6)</f>
        <v>2.7404355503237197</v>
      </c>
      <c r="I35" s="7">
        <v>0</v>
      </c>
      <c r="J35" s="8">
        <f t="shared" ref="J35:J45" si="9">I35/E35*1</f>
        <v>0</v>
      </c>
      <c r="K35" s="7">
        <v>0</v>
      </c>
      <c r="L35" s="7">
        <v>26</v>
      </c>
      <c r="M35" s="9">
        <f t="shared" ref="M35:M45" si="10">F35/L35</f>
        <v>29.846153846153847</v>
      </c>
      <c r="N35" s="7">
        <v>2</v>
      </c>
      <c r="O35" s="11">
        <f t="shared" ref="O35:O45" si="11">G35/N35</f>
        <v>849.5</v>
      </c>
      <c r="P35" s="7">
        <v>0</v>
      </c>
      <c r="Q35" s="16">
        <v>1</v>
      </c>
      <c r="R35" s="20">
        <f t="shared" ref="R35:R45" si="12">(Q35/L35)*1</f>
        <v>3.8461538461538464E-2</v>
      </c>
    </row>
    <row r="36" spans="1:18">
      <c r="A36" s="6" t="s">
        <v>30</v>
      </c>
      <c r="B36" s="18">
        <v>2</v>
      </c>
      <c r="C36" s="18">
        <v>2</v>
      </c>
      <c r="D36" s="8">
        <f t="shared" si="7"/>
        <v>1</v>
      </c>
      <c r="E36" s="18">
        <v>7</v>
      </c>
      <c r="F36" s="18">
        <v>2271</v>
      </c>
      <c r="G36" s="18">
        <v>4382</v>
      </c>
      <c r="H36" s="9">
        <f t="shared" si="8"/>
        <v>3.1095390232770423</v>
      </c>
      <c r="I36" s="18">
        <v>2</v>
      </c>
      <c r="J36" s="8">
        <f t="shared" si="9"/>
        <v>0.2857142857142857</v>
      </c>
      <c r="K36" s="18">
        <v>0</v>
      </c>
      <c r="L36" s="18">
        <v>72</v>
      </c>
      <c r="M36" s="9">
        <f t="shared" si="10"/>
        <v>31.541666666666668</v>
      </c>
      <c r="N36" s="18">
        <v>4</v>
      </c>
      <c r="O36" s="11">
        <f t="shared" si="11"/>
        <v>1095.5</v>
      </c>
      <c r="P36" s="18">
        <v>1</v>
      </c>
      <c r="Q36" s="18">
        <v>16</v>
      </c>
      <c r="R36" s="20">
        <f t="shared" si="12"/>
        <v>0.22222222222222221</v>
      </c>
    </row>
    <row r="37" spans="1:18">
      <c r="A37" s="6" t="s">
        <v>31</v>
      </c>
      <c r="B37" s="18">
        <v>3</v>
      </c>
      <c r="C37" s="18">
        <v>2</v>
      </c>
      <c r="D37" s="8">
        <f t="shared" si="7"/>
        <v>0.66666666666666663</v>
      </c>
      <c r="E37" s="18">
        <v>10</v>
      </c>
      <c r="F37" s="18">
        <v>2899</v>
      </c>
      <c r="G37" s="18">
        <v>5363</v>
      </c>
      <c r="H37" s="9">
        <f t="shared" si="8"/>
        <v>3.2433339548760021</v>
      </c>
      <c r="I37" s="18">
        <v>4</v>
      </c>
      <c r="J37" s="8">
        <f t="shared" si="9"/>
        <v>0.4</v>
      </c>
      <c r="K37" s="18">
        <v>1</v>
      </c>
      <c r="L37" s="18">
        <v>85</v>
      </c>
      <c r="M37" s="9">
        <f t="shared" si="10"/>
        <v>34.10588235294118</v>
      </c>
      <c r="N37" s="18">
        <v>4</v>
      </c>
      <c r="O37" s="11">
        <f t="shared" si="11"/>
        <v>1340.75</v>
      </c>
      <c r="P37" s="18">
        <v>2</v>
      </c>
      <c r="Q37" s="18">
        <v>8</v>
      </c>
      <c r="R37" s="20">
        <f t="shared" si="12"/>
        <v>9.4117647058823528E-2</v>
      </c>
    </row>
    <row r="38" spans="1:18">
      <c r="A38" s="6" t="s">
        <v>32</v>
      </c>
      <c r="B38" s="18">
        <v>3</v>
      </c>
      <c r="C38" s="18">
        <v>2</v>
      </c>
      <c r="D38" s="8">
        <f t="shared" si="7"/>
        <v>0.66666666666666663</v>
      </c>
      <c r="E38" s="18">
        <v>10</v>
      </c>
      <c r="F38" s="18">
        <v>2918</v>
      </c>
      <c r="G38" s="18">
        <v>5675</v>
      </c>
      <c r="H38" s="9">
        <f t="shared" si="8"/>
        <v>3.0851101321585901</v>
      </c>
      <c r="I38" s="18">
        <v>5</v>
      </c>
      <c r="J38" s="8">
        <f t="shared" si="9"/>
        <v>0.5</v>
      </c>
      <c r="K38" s="18">
        <v>1</v>
      </c>
      <c r="L38" s="18">
        <v>88</v>
      </c>
      <c r="M38" s="9">
        <f t="shared" si="10"/>
        <v>33.159090909090907</v>
      </c>
      <c r="N38" s="18">
        <v>6</v>
      </c>
      <c r="O38" s="11">
        <f t="shared" si="11"/>
        <v>945.83333333333337</v>
      </c>
      <c r="P38" s="18">
        <v>1</v>
      </c>
      <c r="Q38" s="18">
        <v>19</v>
      </c>
      <c r="R38" s="20">
        <f t="shared" si="12"/>
        <v>0.21590909090909091</v>
      </c>
    </row>
    <row r="39" spans="1:18">
      <c r="A39" s="6" t="s">
        <v>33</v>
      </c>
      <c r="B39" s="18">
        <v>1</v>
      </c>
      <c r="C39" s="18">
        <v>1</v>
      </c>
      <c r="D39" s="8">
        <f t="shared" si="7"/>
        <v>1</v>
      </c>
      <c r="E39" s="18">
        <v>0</v>
      </c>
      <c r="F39" s="18">
        <v>779</v>
      </c>
      <c r="G39" s="18">
        <v>1740</v>
      </c>
      <c r="H39" s="9">
        <f t="shared" si="8"/>
        <v>2.6862068965517243</v>
      </c>
      <c r="I39" s="18">
        <v>0</v>
      </c>
      <c r="J39" s="8">
        <v>0</v>
      </c>
      <c r="K39" s="18">
        <v>0</v>
      </c>
      <c r="L39" s="18">
        <v>40</v>
      </c>
      <c r="M39" s="9">
        <f t="shared" si="10"/>
        <v>19.475000000000001</v>
      </c>
      <c r="N39" s="18">
        <v>0</v>
      </c>
      <c r="O39" s="11">
        <v>0</v>
      </c>
      <c r="P39" s="18">
        <v>2</v>
      </c>
      <c r="Q39" s="18">
        <v>6</v>
      </c>
      <c r="R39" s="20">
        <f t="shared" si="12"/>
        <v>0.15</v>
      </c>
    </row>
    <row r="40" spans="1:18">
      <c r="A40" s="6" t="s">
        <v>34</v>
      </c>
      <c r="B40" s="18">
        <v>1</v>
      </c>
      <c r="C40" s="18">
        <v>1</v>
      </c>
      <c r="D40" s="8">
        <f t="shared" si="7"/>
        <v>1</v>
      </c>
      <c r="E40" s="18">
        <v>4</v>
      </c>
      <c r="F40" s="18">
        <v>1315</v>
      </c>
      <c r="G40" s="18">
        <v>1969</v>
      </c>
      <c r="H40" s="9">
        <f t="shared" si="8"/>
        <v>4.0071102082275267</v>
      </c>
      <c r="I40" s="18">
        <v>2</v>
      </c>
      <c r="J40" s="8">
        <f t="shared" si="9"/>
        <v>0.5</v>
      </c>
      <c r="K40" s="18">
        <v>0</v>
      </c>
      <c r="L40" s="18">
        <v>35</v>
      </c>
      <c r="M40" s="9">
        <f t="shared" si="10"/>
        <v>37.571428571428569</v>
      </c>
      <c r="N40" s="18">
        <v>3</v>
      </c>
      <c r="O40" s="11">
        <f t="shared" si="11"/>
        <v>656.33333333333337</v>
      </c>
      <c r="P40" s="18">
        <v>2</v>
      </c>
      <c r="Q40" s="18">
        <v>3</v>
      </c>
      <c r="R40" s="20">
        <f t="shared" si="12"/>
        <v>8.5714285714285715E-2</v>
      </c>
    </row>
    <row r="41" spans="1:18">
      <c r="A41" s="6" t="s">
        <v>35</v>
      </c>
      <c r="B41" s="18">
        <v>2</v>
      </c>
      <c r="C41" s="18">
        <v>0</v>
      </c>
      <c r="D41" s="8">
        <f t="shared" si="7"/>
        <v>0</v>
      </c>
      <c r="E41" s="18">
        <v>7</v>
      </c>
      <c r="F41" s="18">
        <v>1591</v>
      </c>
      <c r="G41" s="18">
        <v>2810</v>
      </c>
      <c r="H41" s="9">
        <f t="shared" si="8"/>
        <v>3.3971530249110322</v>
      </c>
      <c r="I41" s="18">
        <v>1</v>
      </c>
      <c r="J41" s="8">
        <f t="shared" si="9"/>
        <v>0.14285714285714285</v>
      </c>
      <c r="K41" s="18">
        <v>0</v>
      </c>
      <c r="L41" s="18">
        <v>58</v>
      </c>
      <c r="M41" s="9">
        <f t="shared" si="10"/>
        <v>27.431034482758619</v>
      </c>
      <c r="N41" s="18">
        <v>1</v>
      </c>
      <c r="O41" s="11">
        <f t="shared" si="11"/>
        <v>2810</v>
      </c>
      <c r="P41" s="18">
        <v>2</v>
      </c>
      <c r="Q41" s="18">
        <v>8</v>
      </c>
      <c r="R41" s="20">
        <f t="shared" si="12"/>
        <v>0.13793103448275862</v>
      </c>
    </row>
    <row r="42" spans="1:18">
      <c r="A42" s="6" t="s">
        <v>36</v>
      </c>
      <c r="B42" s="18">
        <v>2</v>
      </c>
      <c r="C42" s="18">
        <v>2</v>
      </c>
      <c r="D42" s="8">
        <f t="shared" si="7"/>
        <v>1</v>
      </c>
      <c r="E42" s="18">
        <v>8</v>
      </c>
      <c r="F42" s="18">
        <v>2240</v>
      </c>
      <c r="G42" s="18">
        <v>4311</v>
      </c>
      <c r="H42" s="9">
        <f t="shared" si="8"/>
        <v>3.1176061238691717</v>
      </c>
      <c r="I42" s="18">
        <v>3</v>
      </c>
      <c r="J42" s="8">
        <f t="shared" si="9"/>
        <v>0.375</v>
      </c>
      <c r="K42" s="18">
        <v>0</v>
      </c>
      <c r="L42" s="18">
        <v>69</v>
      </c>
      <c r="M42" s="9">
        <f t="shared" si="10"/>
        <v>32.463768115942031</v>
      </c>
      <c r="N42" s="18">
        <v>1</v>
      </c>
      <c r="O42" s="11">
        <f t="shared" si="11"/>
        <v>4311</v>
      </c>
      <c r="P42" s="18">
        <v>1</v>
      </c>
      <c r="Q42" s="18">
        <v>11</v>
      </c>
      <c r="R42" s="20">
        <f t="shared" si="12"/>
        <v>0.15942028985507245</v>
      </c>
    </row>
    <row r="43" spans="1:18">
      <c r="A43" s="6" t="s">
        <v>37</v>
      </c>
      <c r="B43" s="18">
        <v>1</v>
      </c>
      <c r="C43" s="18">
        <v>0</v>
      </c>
      <c r="D43" s="8">
        <f t="shared" si="7"/>
        <v>0</v>
      </c>
      <c r="E43" s="18">
        <v>3</v>
      </c>
      <c r="F43" s="18">
        <v>901</v>
      </c>
      <c r="G43" s="18">
        <v>2048</v>
      </c>
      <c r="H43" s="9">
        <f t="shared" si="8"/>
        <v>2.6396484375</v>
      </c>
      <c r="I43" s="18">
        <v>1</v>
      </c>
      <c r="J43" s="8">
        <f t="shared" si="9"/>
        <v>0.33333333333333331</v>
      </c>
      <c r="K43" s="18">
        <v>0</v>
      </c>
      <c r="L43" s="18">
        <v>22</v>
      </c>
      <c r="M43" s="9">
        <f t="shared" si="10"/>
        <v>40.954545454545453</v>
      </c>
      <c r="N43" s="18">
        <v>1</v>
      </c>
      <c r="O43" s="11">
        <f t="shared" si="11"/>
        <v>2048</v>
      </c>
      <c r="P43" s="18">
        <v>1</v>
      </c>
      <c r="Q43" s="18">
        <v>6</v>
      </c>
      <c r="R43" s="20">
        <f t="shared" si="12"/>
        <v>0.27272727272727271</v>
      </c>
    </row>
    <row r="44" spans="1:18">
      <c r="A44" s="6" t="s">
        <v>52</v>
      </c>
      <c r="B44" s="18">
        <v>1</v>
      </c>
      <c r="C44" s="18">
        <v>1</v>
      </c>
      <c r="D44" s="8">
        <f t="shared" si="7"/>
        <v>1</v>
      </c>
      <c r="E44" s="18">
        <v>4</v>
      </c>
      <c r="F44" s="18">
        <v>1129</v>
      </c>
      <c r="G44" s="18">
        <v>2134</v>
      </c>
      <c r="H44" s="9">
        <f t="shared" si="8"/>
        <v>3.1743205248359887</v>
      </c>
      <c r="I44" s="18">
        <v>0</v>
      </c>
      <c r="J44" s="8">
        <v>0</v>
      </c>
      <c r="K44" s="18">
        <v>0</v>
      </c>
      <c r="L44" s="18">
        <v>36</v>
      </c>
      <c r="M44" s="9">
        <f t="shared" si="10"/>
        <v>31.361111111111111</v>
      </c>
      <c r="N44" s="18">
        <v>1</v>
      </c>
      <c r="O44" s="11">
        <f t="shared" si="11"/>
        <v>2134</v>
      </c>
      <c r="P44" s="18">
        <v>2</v>
      </c>
      <c r="Q44" s="18">
        <v>7</v>
      </c>
      <c r="R44" s="20">
        <f t="shared" si="12"/>
        <v>0.19444444444444445</v>
      </c>
    </row>
    <row r="45" spans="1:18">
      <c r="A45" s="1" t="s">
        <v>20</v>
      </c>
      <c r="B45" s="19">
        <f>SUM(B35:B44)</f>
        <v>17</v>
      </c>
      <c r="C45" s="19">
        <f>SUM(C35:C44)</f>
        <v>12</v>
      </c>
      <c r="D45" s="12">
        <f t="shared" si="7"/>
        <v>0.70588235294117652</v>
      </c>
      <c r="E45" s="19">
        <f>SUM(E35:E44)</f>
        <v>57</v>
      </c>
      <c r="F45" s="19">
        <f>SUM(F35:F44)</f>
        <v>16819</v>
      </c>
      <c r="G45" s="19">
        <f>SUM(G35:G44)</f>
        <v>32131</v>
      </c>
      <c r="H45" s="13">
        <f t="shared" si="8"/>
        <v>3.1407052379322149</v>
      </c>
      <c r="I45" s="19">
        <f>SUM(I35:I44)</f>
        <v>18</v>
      </c>
      <c r="J45" s="12">
        <f t="shared" si="9"/>
        <v>0.31578947368421051</v>
      </c>
      <c r="K45" s="19">
        <f>SUM(K35:K44)</f>
        <v>2</v>
      </c>
      <c r="L45" s="19">
        <f>SUM(L35:L44)</f>
        <v>531</v>
      </c>
      <c r="M45" s="13">
        <f t="shared" si="10"/>
        <v>31.674199623352166</v>
      </c>
      <c r="N45" s="19">
        <f>SUM(N35:N44)</f>
        <v>23</v>
      </c>
      <c r="O45" s="14">
        <f t="shared" si="11"/>
        <v>1397</v>
      </c>
      <c r="P45" s="19">
        <f>SUM(P35:P44)</f>
        <v>14</v>
      </c>
      <c r="Q45" s="19">
        <f>SUM(Q35:Q44)</f>
        <v>85</v>
      </c>
      <c r="R45" s="21">
        <f t="shared" si="12"/>
        <v>0.160075329566855</v>
      </c>
    </row>
    <row r="47" spans="1:18">
      <c r="A47" s="1" t="s">
        <v>38</v>
      </c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2" t="s">
        <v>49</v>
      </c>
      <c r="I47" s="1" t="s">
        <v>7</v>
      </c>
      <c r="J47" s="3">
        <v>3</v>
      </c>
      <c r="K47" s="1" t="s">
        <v>8</v>
      </c>
      <c r="L47" s="1" t="s">
        <v>9</v>
      </c>
      <c r="M47" s="1" t="s">
        <v>10</v>
      </c>
      <c r="N47" s="4" t="s">
        <v>51</v>
      </c>
      <c r="O47" s="5" t="s">
        <v>11</v>
      </c>
      <c r="P47" s="1" t="s">
        <v>12</v>
      </c>
      <c r="Q47" s="1" t="s">
        <v>24</v>
      </c>
      <c r="R47" s="1" t="s">
        <v>25</v>
      </c>
    </row>
    <row r="48" spans="1:18">
      <c r="A48" s="6" t="s">
        <v>14</v>
      </c>
      <c r="B48" s="7">
        <v>1</v>
      </c>
      <c r="C48" s="7">
        <v>0</v>
      </c>
      <c r="D48" s="8">
        <f t="shared" ref="D48:D58" si="13">C48/B48*(1)</f>
        <v>0</v>
      </c>
      <c r="E48" s="7">
        <v>1</v>
      </c>
      <c r="F48" s="7">
        <v>416</v>
      </c>
      <c r="G48" s="7">
        <v>1063</v>
      </c>
      <c r="H48" s="9">
        <f t="shared" ref="H48:H58" si="14">F48/(G48/6)</f>
        <v>2.3480714957666979</v>
      </c>
      <c r="I48" s="7">
        <v>1</v>
      </c>
      <c r="J48" s="8">
        <f t="shared" ref="J48:J58" si="15">I48/E48*1</f>
        <v>1</v>
      </c>
      <c r="K48" s="7">
        <v>0</v>
      </c>
      <c r="L48" s="7">
        <v>8</v>
      </c>
      <c r="M48" s="9">
        <f t="shared" ref="M48:M58" si="16">F48/L48</f>
        <v>52</v>
      </c>
      <c r="N48" s="7">
        <v>1</v>
      </c>
      <c r="O48" s="11">
        <f t="shared" ref="O48:O58" si="17">G48/N48</f>
        <v>1063</v>
      </c>
      <c r="P48" s="7">
        <v>0</v>
      </c>
      <c r="Q48" s="10" t="s">
        <v>40</v>
      </c>
      <c r="R48" s="20">
        <f t="shared" ref="R48:R58" si="18">(Q48/L48)*1</f>
        <v>0</v>
      </c>
    </row>
    <row r="49" spans="1:18">
      <c r="A49" s="6" t="s">
        <v>15</v>
      </c>
      <c r="B49" s="7">
        <v>1</v>
      </c>
      <c r="C49" s="7">
        <v>1</v>
      </c>
      <c r="D49" s="8">
        <f t="shared" si="13"/>
        <v>1</v>
      </c>
      <c r="E49" s="7">
        <v>4</v>
      </c>
      <c r="F49" s="7">
        <v>938</v>
      </c>
      <c r="G49" s="7">
        <v>1937</v>
      </c>
      <c r="H49" s="9">
        <f t="shared" si="14"/>
        <v>2.9055240061951473</v>
      </c>
      <c r="I49" s="7">
        <v>0</v>
      </c>
      <c r="J49" s="8">
        <f t="shared" si="15"/>
        <v>0</v>
      </c>
      <c r="K49" s="7">
        <v>0</v>
      </c>
      <c r="L49" s="7">
        <v>40</v>
      </c>
      <c r="M49" s="9">
        <f t="shared" si="16"/>
        <v>23.45</v>
      </c>
      <c r="N49" s="7">
        <v>0</v>
      </c>
      <c r="O49" s="11">
        <v>0</v>
      </c>
      <c r="P49" s="7">
        <v>2</v>
      </c>
      <c r="Q49" s="7">
        <v>9</v>
      </c>
      <c r="R49" s="20">
        <f t="shared" si="18"/>
        <v>0.22500000000000001</v>
      </c>
    </row>
    <row r="50" spans="1:18">
      <c r="A50" s="6" t="s">
        <v>17</v>
      </c>
      <c r="B50" s="7">
        <v>2</v>
      </c>
      <c r="C50" s="7">
        <v>1</v>
      </c>
      <c r="D50" s="8">
        <f t="shared" si="13"/>
        <v>0.5</v>
      </c>
      <c r="E50" s="7">
        <v>7</v>
      </c>
      <c r="F50" s="7">
        <v>1754</v>
      </c>
      <c r="G50" s="7">
        <v>3641</v>
      </c>
      <c r="H50" s="9">
        <f t="shared" si="14"/>
        <v>2.8904147212304312</v>
      </c>
      <c r="I50" s="7">
        <v>2</v>
      </c>
      <c r="J50" s="8">
        <f t="shared" si="15"/>
        <v>0.2857142857142857</v>
      </c>
      <c r="K50" s="7">
        <v>0</v>
      </c>
      <c r="L50" s="7">
        <v>57</v>
      </c>
      <c r="M50" s="9">
        <f t="shared" si="16"/>
        <v>30.771929824561404</v>
      </c>
      <c r="N50" s="7">
        <v>4</v>
      </c>
      <c r="O50" s="11">
        <f t="shared" si="17"/>
        <v>910.25</v>
      </c>
      <c r="P50" s="7">
        <v>1</v>
      </c>
      <c r="Q50" s="7">
        <v>17</v>
      </c>
      <c r="R50" s="20">
        <f t="shared" si="18"/>
        <v>0.2982456140350877</v>
      </c>
    </row>
    <row r="51" spans="1:18">
      <c r="A51" s="6" t="s">
        <v>18</v>
      </c>
      <c r="B51" s="7">
        <v>2</v>
      </c>
      <c r="C51" s="7">
        <v>1</v>
      </c>
      <c r="D51" s="8">
        <f t="shared" si="13"/>
        <v>0.5</v>
      </c>
      <c r="E51" s="7">
        <v>7</v>
      </c>
      <c r="F51" s="7">
        <v>2334</v>
      </c>
      <c r="G51" s="7">
        <v>4485</v>
      </c>
      <c r="H51" s="9">
        <f t="shared" si="14"/>
        <v>3.1224080267558527</v>
      </c>
      <c r="I51" s="7">
        <v>3</v>
      </c>
      <c r="J51" s="8">
        <f t="shared" si="15"/>
        <v>0.42857142857142855</v>
      </c>
      <c r="K51" s="7">
        <v>0</v>
      </c>
      <c r="L51" s="7">
        <v>56</v>
      </c>
      <c r="M51" s="9">
        <f t="shared" si="16"/>
        <v>41.678571428571431</v>
      </c>
      <c r="N51" s="7">
        <v>5</v>
      </c>
      <c r="O51" s="11">
        <f t="shared" si="17"/>
        <v>897</v>
      </c>
      <c r="P51" s="7">
        <v>1</v>
      </c>
      <c r="Q51" s="7">
        <v>12</v>
      </c>
      <c r="R51" s="20">
        <f t="shared" si="18"/>
        <v>0.21428571428571427</v>
      </c>
    </row>
    <row r="52" spans="1:18">
      <c r="A52" s="6" t="s">
        <v>31</v>
      </c>
      <c r="B52" s="18">
        <v>5</v>
      </c>
      <c r="C52" s="18">
        <v>4</v>
      </c>
      <c r="D52" s="8">
        <f t="shared" si="13"/>
        <v>0.8</v>
      </c>
      <c r="E52" s="18">
        <v>18</v>
      </c>
      <c r="F52" s="18">
        <v>5703</v>
      </c>
      <c r="G52" s="18">
        <v>9458</v>
      </c>
      <c r="H52" s="9">
        <f t="shared" si="14"/>
        <v>3.6178896172552339</v>
      </c>
      <c r="I52" s="18">
        <v>10</v>
      </c>
      <c r="J52" s="8">
        <f t="shared" si="15"/>
        <v>0.55555555555555558</v>
      </c>
      <c r="K52" s="18">
        <v>0</v>
      </c>
      <c r="L52" s="18">
        <v>142</v>
      </c>
      <c r="M52" s="9">
        <f t="shared" si="16"/>
        <v>40.161971830985912</v>
      </c>
      <c r="N52" s="18">
        <v>16</v>
      </c>
      <c r="O52" s="11">
        <f t="shared" si="17"/>
        <v>591.125</v>
      </c>
      <c r="P52" s="18">
        <v>6</v>
      </c>
      <c r="Q52" s="18">
        <v>15</v>
      </c>
      <c r="R52" s="20">
        <f t="shared" si="18"/>
        <v>0.10563380281690141</v>
      </c>
    </row>
    <row r="53" spans="1:18">
      <c r="A53" s="6" t="s">
        <v>32</v>
      </c>
      <c r="B53" s="18">
        <v>5</v>
      </c>
      <c r="C53" s="18">
        <v>5</v>
      </c>
      <c r="D53" s="8">
        <f t="shared" si="13"/>
        <v>1</v>
      </c>
      <c r="E53" s="18">
        <v>20</v>
      </c>
      <c r="F53" s="18">
        <v>4541</v>
      </c>
      <c r="G53" s="18">
        <v>9033</v>
      </c>
      <c r="H53" s="9">
        <f t="shared" si="14"/>
        <v>3.0162736632348057</v>
      </c>
      <c r="I53" s="18">
        <v>2</v>
      </c>
      <c r="J53" s="8">
        <f t="shared" si="15"/>
        <v>0.1</v>
      </c>
      <c r="K53" s="18">
        <v>0</v>
      </c>
      <c r="L53" s="18">
        <v>175</v>
      </c>
      <c r="M53" s="9">
        <f t="shared" si="16"/>
        <v>25.94857142857143</v>
      </c>
      <c r="N53" s="18">
        <v>2</v>
      </c>
      <c r="O53" s="11">
        <f t="shared" si="17"/>
        <v>4516.5</v>
      </c>
      <c r="P53" s="18">
        <v>6</v>
      </c>
      <c r="Q53" s="18">
        <v>27</v>
      </c>
      <c r="R53" s="20">
        <f t="shared" si="18"/>
        <v>0.15428571428571428</v>
      </c>
    </row>
    <row r="54" spans="1:18">
      <c r="A54" s="6" t="s">
        <v>33</v>
      </c>
      <c r="B54" s="18">
        <v>5</v>
      </c>
      <c r="C54" s="18">
        <v>2</v>
      </c>
      <c r="D54" s="8">
        <f t="shared" si="13"/>
        <v>0.4</v>
      </c>
      <c r="E54" s="18">
        <v>15</v>
      </c>
      <c r="F54" s="18">
        <v>4584</v>
      </c>
      <c r="G54" s="18">
        <v>8911</v>
      </c>
      <c r="H54" s="9">
        <f t="shared" si="14"/>
        <v>3.0865222758388509</v>
      </c>
      <c r="I54" s="18">
        <v>9</v>
      </c>
      <c r="J54" s="8">
        <f t="shared" si="15"/>
        <v>0.6</v>
      </c>
      <c r="K54" s="18">
        <v>1</v>
      </c>
      <c r="L54" s="18">
        <v>119</v>
      </c>
      <c r="M54" s="9">
        <f t="shared" si="16"/>
        <v>38.521008403361343</v>
      </c>
      <c r="N54" s="18">
        <v>12</v>
      </c>
      <c r="O54" s="11">
        <f t="shared" si="17"/>
        <v>742.58333333333337</v>
      </c>
      <c r="P54" s="18">
        <v>5</v>
      </c>
      <c r="Q54" s="18">
        <v>20</v>
      </c>
      <c r="R54" s="20">
        <f t="shared" si="18"/>
        <v>0.16806722689075632</v>
      </c>
    </row>
    <row r="55" spans="1:18">
      <c r="A55" s="6" t="s">
        <v>36</v>
      </c>
      <c r="B55" s="18">
        <v>4</v>
      </c>
      <c r="C55" s="18">
        <v>3</v>
      </c>
      <c r="D55" s="8">
        <f t="shared" si="13"/>
        <v>0.75</v>
      </c>
      <c r="E55" s="18">
        <v>16</v>
      </c>
      <c r="F55" s="18">
        <v>4806</v>
      </c>
      <c r="G55" s="18">
        <v>8529</v>
      </c>
      <c r="H55" s="9">
        <f t="shared" si="14"/>
        <v>3.3809356313753076</v>
      </c>
      <c r="I55" s="18">
        <v>10</v>
      </c>
      <c r="J55" s="8">
        <f t="shared" si="15"/>
        <v>0.625</v>
      </c>
      <c r="K55" s="18">
        <v>0</v>
      </c>
      <c r="L55" s="18">
        <v>135</v>
      </c>
      <c r="M55" s="9">
        <f t="shared" si="16"/>
        <v>35.6</v>
      </c>
      <c r="N55" s="18">
        <v>8</v>
      </c>
      <c r="O55" s="11">
        <f t="shared" si="17"/>
        <v>1066.125</v>
      </c>
      <c r="P55" s="18">
        <v>1</v>
      </c>
      <c r="Q55" s="18">
        <v>20</v>
      </c>
      <c r="R55" s="20">
        <f t="shared" si="18"/>
        <v>0.14814814814814814</v>
      </c>
    </row>
    <row r="56" spans="1:18">
      <c r="A56" s="6" t="s">
        <v>37</v>
      </c>
      <c r="B56" s="22">
        <v>1</v>
      </c>
      <c r="C56" s="22">
        <v>1</v>
      </c>
      <c r="D56" s="8">
        <f t="shared" si="13"/>
        <v>1</v>
      </c>
      <c r="E56" s="7">
        <v>3</v>
      </c>
      <c r="F56" s="7">
        <v>905</v>
      </c>
      <c r="G56" s="11">
        <v>1892</v>
      </c>
      <c r="H56" s="9">
        <f t="shared" si="14"/>
        <v>2.8699788583509513</v>
      </c>
      <c r="I56" s="7">
        <v>1</v>
      </c>
      <c r="J56" s="8">
        <f t="shared" si="15"/>
        <v>0.33333333333333331</v>
      </c>
      <c r="K56" s="7">
        <v>0</v>
      </c>
      <c r="L56" s="11">
        <v>29</v>
      </c>
      <c r="M56" s="9">
        <f t="shared" si="16"/>
        <v>31.206896551724139</v>
      </c>
      <c r="N56" s="7">
        <v>1</v>
      </c>
      <c r="O56" s="11">
        <f t="shared" si="17"/>
        <v>1892</v>
      </c>
      <c r="P56" s="7">
        <v>0</v>
      </c>
      <c r="Q56" s="11">
        <v>6</v>
      </c>
      <c r="R56" s="20">
        <f t="shared" si="18"/>
        <v>0.20689655172413793</v>
      </c>
    </row>
    <row r="57" spans="1:18">
      <c r="A57" s="6" t="s">
        <v>52</v>
      </c>
      <c r="B57" s="22">
        <v>1</v>
      </c>
      <c r="C57" s="22">
        <v>0</v>
      </c>
      <c r="D57" s="8">
        <f t="shared" si="13"/>
        <v>0</v>
      </c>
      <c r="E57" s="7">
        <v>4</v>
      </c>
      <c r="F57" s="7">
        <v>1016</v>
      </c>
      <c r="G57" s="11">
        <v>1684</v>
      </c>
      <c r="H57" s="9">
        <f t="shared" si="14"/>
        <v>3.6199524940617573</v>
      </c>
      <c r="I57" s="7">
        <v>1</v>
      </c>
      <c r="J57" s="8">
        <f t="shared" si="15"/>
        <v>0.25</v>
      </c>
      <c r="K57" s="7">
        <v>0</v>
      </c>
      <c r="L57" s="11">
        <v>19</v>
      </c>
      <c r="M57" s="9">
        <f t="shared" si="16"/>
        <v>53.473684210526315</v>
      </c>
      <c r="N57" s="7">
        <v>3</v>
      </c>
      <c r="O57" s="11">
        <f t="shared" si="17"/>
        <v>561.33333333333337</v>
      </c>
      <c r="P57" s="7">
        <v>0</v>
      </c>
      <c r="Q57" s="11">
        <v>2</v>
      </c>
      <c r="R57" s="20">
        <f t="shared" si="18"/>
        <v>0.10526315789473684</v>
      </c>
    </row>
    <row r="58" spans="1:18">
      <c r="A58" s="1" t="s">
        <v>20</v>
      </c>
      <c r="B58" s="19">
        <f>SUM(B48:B57)</f>
        <v>27</v>
      </c>
      <c r="C58" s="19">
        <f>SUM(C48:C57)</f>
        <v>18</v>
      </c>
      <c r="D58" s="12">
        <f t="shared" si="13"/>
        <v>0.66666666666666663</v>
      </c>
      <c r="E58" s="19">
        <f>SUM(E48:E57)</f>
        <v>95</v>
      </c>
      <c r="F58" s="19">
        <f>SUM(F48:F57)</f>
        <v>26997</v>
      </c>
      <c r="G58" s="19">
        <f>SUM(G48:G57)</f>
        <v>50633</v>
      </c>
      <c r="H58" s="13">
        <f t="shared" si="14"/>
        <v>3.199138901506922</v>
      </c>
      <c r="I58" s="19">
        <f>SUM(I48:I57)</f>
        <v>39</v>
      </c>
      <c r="J58" s="12">
        <f t="shared" si="15"/>
        <v>0.41052631578947368</v>
      </c>
      <c r="K58" s="19">
        <f>SUM(K48:K57)</f>
        <v>1</v>
      </c>
      <c r="L58" s="19">
        <f>SUM(L48:L57)</f>
        <v>780</v>
      </c>
      <c r="M58" s="13">
        <f t="shared" si="16"/>
        <v>34.611538461538458</v>
      </c>
      <c r="N58" s="19">
        <f>SUM(N48:N57)</f>
        <v>52</v>
      </c>
      <c r="O58" s="14">
        <f t="shared" si="17"/>
        <v>973.71153846153845</v>
      </c>
      <c r="P58" s="19">
        <f>SUM(P48:P57)</f>
        <v>22</v>
      </c>
      <c r="Q58" s="23">
        <f>SUM(Q48:Q57)</f>
        <v>128</v>
      </c>
      <c r="R58" s="21">
        <f t="shared" si="18"/>
        <v>0.1641025641025641</v>
      </c>
    </row>
    <row r="67" spans="1:22">
      <c r="A67" s="1" t="s">
        <v>39</v>
      </c>
      <c r="B67" s="2" t="s">
        <v>0</v>
      </c>
      <c r="C67" s="2" t="s">
        <v>1</v>
      </c>
      <c r="D67" s="2" t="s">
        <v>2</v>
      </c>
      <c r="E67" s="2" t="s">
        <v>3</v>
      </c>
      <c r="F67" s="2" t="s">
        <v>4</v>
      </c>
      <c r="G67" s="2" t="s">
        <v>5</v>
      </c>
      <c r="H67" s="2" t="s">
        <v>49</v>
      </c>
      <c r="I67" s="1" t="s">
        <v>7</v>
      </c>
      <c r="J67" s="3">
        <v>3</v>
      </c>
      <c r="K67" s="1" t="s">
        <v>8</v>
      </c>
      <c r="L67" s="1" t="s">
        <v>9</v>
      </c>
      <c r="M67" s="1" t="s">
        <v>10</v>
      </c>
      <c r="N67" s="4" t="s">
        <v>51</v>
      </c>
      <c r="O67" s="5" t="s">
        <v>11</v>
      </c>
      <c r="P67" s="1" t="s">
        <v>12</v>
      </c>
      <c r="Q67" s="1" t="s">
        <v>24</v>
      </c>
      <c r="R67" s="1" t="s">
        <v>25</v>
      </c>
    </row>
    <row r="68" spans="1:22">
      <c r="A68" s="6" t="s">
        <v>13</v>
      </c>
      <c r="B68" s="7">
        <v>2</v>
      </c>
      <c r="C68" s="7">
        <v>1</v>
      </c>
      <c r="D68" s="8">
        <f t="shared" ref="D68:D86" si="19">C68/B68*(1)</f>
        <v>0.5</v>
      </c>
      <c r="E68" s="7">
        <v>7</v>
      </c>
      <c r="F68" s="7">
        <v>1264</v>
      </c>
      <c r="G68" s="7">
        <v>2773</v>
      </c>
      <c r="H68" s="9">
        <f t="shared" ref="H68:H86" si="20">F68/(G68/6)</f>
        <v>2.7349441038586368</v>
      </c>
      <c r="I68" s="7">
        <v>1</v>
      </c>
      <c r="J68" s="8">
        <f t="shared" ref="J68:J86" si="21">I68/E68*1</f>
        <v>0.14285714285714285</v>
      </c>
      <c r="K68" s="7">
        <v>1</v>
      </c>
      <c r="L68" s="7">
        <v>61</v>
      </c>
      <c r="M68" s="9">
        <f t="shared" ref="M68:M86" si="22">F68/L68</f>
        <v>20.721311475409838</v>
      </c>
      <c r="N68" s="7">
        <v>0</v>
      </c>
      <c r="O68" s="11">
        <v>0</v>
      </c>
      <c r="P68" s="7">
        <v>3</v>
      </c>
      <c r="Q68" s="7">
        <v>11</v>
      </c>
      <c r="R68" s="20">
        <f t="shared" ref="R68:R86" si="23">(Q68/L68)*1</f>
        <v>0.18032786885245902</v>
      </c>
      <c r="U68" s="1"/>
      <c r="V68" s="1"/>
    </row>
    <row r="69" spans="1:22">
      <c r="A69" s="6" t="s">
        <v>22</v>
      </c>
      <c r="B69" s="7">
        <v>2</v>
      </c>
      <c r="C69" s="7">
        <v>2</v>
      </c>
      <c r="D69" s="8">
        <f t="shared" si="19"/>
        <v>1</v>
      </c>
      <c r="E69" s="7">
        <v>7</v>
      </c>
      <c r="F69" s="7">
        <v>2089</v>
      </c>
      <c r="G69" s="7">
        <v>3217</v>
      </c>
      <c r="H69" s="9">
        <f t="shared" si="20"/>
        <v>3.8961765620142992</v>
      </c>
      <c r="I69" s="7">
        <v>4</v>
      </c>
      <c r="J69" s="8">
        <f t="shared" si="21"/>
        <v>0.5714285714285714</v>
      </c>
      <c r="K69" s="7">
        <v>0</v>
      </c>
      <c r="L69" s="7">
        <v>47</v>
      </c>
      <c r="M69" s="9">
        <f t="shared" si="22"/>
        <v>44.446808510638299</v>
      </c>
      <c r="N69" s="7">
        <v>5</v>
      </c>
      <c r="O69" s="11">
        <f t="shared" ref="O69:O86" si="24">G69/N69</f>
        <v>643.4</v>
      </c>
      <c r="P69" s="7">
        <v>1</v>
      </c>
      <c r="Q69" s="16">
        <v>4</v>
      </c>
      <c r="R69" s="20">
        <f t="shared" si="23"/>
        <v>8.5106382978723402E-2</v>
      </c>
      <c r="U69" s="7"/>
      <c r="V69" s="8"/>
    </row>
    <row r="70" spans="1:22">
      <c r="A70" s="6" t="s">
        <v>14</v>
      </c>
      <c r="B70" s="7">
        <v>1</v>
      </c>
      <c r="C70" s="7">
        <v>1</v>
      </c>
      <c r="D70" s="8">
        <f t="shared" si="19"/>
        <v>1</v>
      </c>
      <c r="E70" s="7">
        <v>4</v>
      </c>
      <c r="F70" s="7">
        <v>821</v>
      </c>
      <c r="G70" s="7">
        <v>1851</v>
      </c>
      <c r="H70" s="9">
        <f t="shared" si="20"/>
        <v>2.6612641815235007</v>
      </c>
      <c r="I70" s="7">
        <v>0</v>
      </c>
      <c r="J70" s="8">
        <f t="shared" si="21"/>
        <v>0</v>
      </c>
      <c r="K70" s="7">
        <v>0</v>
      </c>
      <c r="L70" s="7">
        <v>34</v>
      </c>
      <c r="M70" s="9">
        <f t="shared" si="22"/>
        <v>24.147058823529413</v>
      </c>
      <c r="N70" s="7">
        <v>1</v>
      </c>
      <c r="O70" s="11">
        <f t="shared" si="24"/>
        <v>1851</v>
      </c>
      <c r="P70" s="7">
        <v>2</v>
      </c>
      <c r="Q70" s="16">
        <v>10</v>
      </c>
      <c r="R70" s="20">
        <f t="shared" si="23"/>
        <v>0.29411764705882354</v>
      </c>
      <c r="U70" s="16"/>
      <c r="V70" s="8"/>
    </row>
    <row r="71" spans="1:22">
      <c r="A71" s="6" t="s">
        <v>15</v>
      </c>
      <c r="B71" s="7">
        <v>2</v>
      </c>
      <c r="C71" s="7">
        <v>2</v>
      </c>
      <c r="D71" s="8">
        <f t="shared" si="19"/>
        <v>1</v>
      </c>
      <c r="E71" s="7">
        <v>7</v>
      </c>
      <c r="F71" s="7">
        <v>1886</v>
      </c>
      <c r="G71" s="7">
        <v>4424</v>
      </c>
      <c r="H71" s="9">
        <f t="shared" si="20"/>
        <v>2.5578661844484629</v>
      </c>
      <c r="I71" s="7">
        <v>1</v>
      </c>
      <c r="J71" s="8">
        <f t="shared" si="21"/>
        <v>0.14285714285714285</v>
      </c>
      <c r="K71" s="7">
        <v>0</v>
      </c>
      <c r="L71" s="7">
        <v>61</v>
      </c>
      <c r="M71" s="9">
        <f t="shared" si="22"/>
        <v>30.918032786885245</v>
      </c>
      <c r="N71" s="7">
        <v>2</v>
      </c>
      <c r="O71" s="11">
        <f t="shared" si="24"/>
        <v>2212</v>
      </c>
      <c r="P71" s="7">
        <v>2</v>
      </c>
      <c r="Q71" s="7">
        <v>12</v>
      </c>
      <c r="R71" s="20">
        <f t="shared" si="23"/>
        <v>0.19672131147540983</v>
      </c>
      <c r="U71" s="16"/>
      <c r="V71" s="8"/>
    </row>
    <row r="72" spans="1:22">
      <c r="A72" s="6" t="s">
        <v>16</v>
      </c>
      <c r="B72" s="7">
        <v>4</v>
      </c>
      <c r="C72" s="7">
        <v>4</v>
      </c>
      <c r="D72" s="8">
        <f t="shared" si="19"/>
        <v>1</v>
      </c>
      <c r="E72" s="7">
        <v>14</v>
      </c>
      <c r="F72" s="7">
        <v>3625</v>
      </c>
      <c r="G72" s="7">
        <v>6988</v>
      </c>
      <c r="H72" s="9">
        <f t="shared" si="20"/>
        <v>3.1124785346307955</v>
      </c>
      <c r="I72" s="7">
        <v>4</v>
      </c>
      <c r="J72" s="8">
        <f t="shared" si="21"/>
        <v>0.2857142857142857</v>
      </c>
      <c r="K72" s="7">
        <v>1</v>
      </c>
      <c r="L72" s="7">
        <v>113</v>
      </c>
      <c r="M72" s="9">
        <f t="shared" si="22"/>
        <v>32.079646017699112</v>
      </c>
      <c r="N72" s="7">
        <v>5</v>
      </c>
      <c r="O72" s="11">
        <f t="shared" si="24"/>
        <v>1397.6</v>
      </c>
      <c r="P72" s="7">
        <v>2</v>
      </c>
      <c r="Q72" s="16">
        <v>33</v>
      </c>
      <c r="R72" s="20">
        <f t="shared" si="23"/>
        <v>0.29203539823008851</v>
      </c>
      <c r="U72" s="7"/>
      <c r="V72" s="8"/>
    </row>
    <row r="73" spans="1:22">
      <c r="A73" s="6" t="s">
        <v>17</v>
      </c>
      <c r="B73" s="7">
        <v>2</v>
      </c>
      <c r="C73" s="7">
        <v>1</v>
      </c>
      <c r="D73" s="8">
        <f t="shared" si="19"/>
        <v>0.5</v>
      </c>
      <c r="E73" s="7">
        <v>7</v>
      </c>
      <c r="F73" s="7">
        <v>1802</v>
      </c>
      <c r="G73" s="7">
        <v>4192</v>
      </c>
      <c r="H73" s="9">
        <f t="shared" si="20"/>
        <v>2.5791984732824429</v>
      </c>
      <c r="I73" s="7">
        <v>2</v>
      </c>
      <c r="J73" s="8">
        <f t="shared" si="21"/>
        <v>0.2857142857142857</v>
      </c>
      <c r="K73" s="7">
        <v>0</v>
      </c>
      <c r="L73" s="7">
        <v>59</v>
      </c>
      <c r="M73" s="9">
        <f t="shared" si="22"/>
        <v>30.542372881355931</v>
      </c>
      <c r="N73" s="7">
        <v>2</v>
      </c>
      <c r="O73" s="11">
        <f t="shared" si="24"/>
        <v>2096</v>
      </c>
      <c r="P73" s="7">
        <v>1</v>
      </c>
      <c r="Q73" s="7">
        <v>18</v>
      </c>
      <c r="R73" s="20">
        <f t="shared" si="23"/>
        <v>0.30508474576271188</v>
      </c>
      <c r="U73" s="16"/>
      <c r="V73" s="8"/>
    </row>
    <row r="74" spans="1:22">
      <c r="A74" s="6" t="s">
        <v>18</v>
      </c>
      <c r="B74" s="7">
        <v>2</v>
      </c>
      <c r="C74" s="7">
        <v>2</v>
      </c>
      <c r="D74" s="8">
        <f t="shared" si="19"/>
        <v>1</v>
      </c>
      <c r="E74" s="7">
        <v>8</v>
      </c>
      <c r="F74" s="7">
        <v>1952</v>
      </c>
      <c r="G74" s="7">
        <v>3902</v>
      </c>
      <c r="H74" s="9">
        <f t="shared" si="20"/>
        <v>3.0015376729882108</v>
      </c>
      <c r="I74" s="7">
        <v>2</v>
      </c>
      <c r="J74" s="8">
        <f t="shared" si="21"/>
        <v>0.25</v>
      </c>
      <c r="K74" s="7">
        <v>0</v>
      </c>
      <c r="L74" s="7">
        <v>74</v>
      </c>
      <c r="M74" s="9">
        <f t="shared" si="22"/>
        <v>26.378378378378379</v>
      </c>
      <c r="N74" s="7">
        <v>4</v>
      </c>
      <c r="O74" s="11">
        <f t="shared" si="24"/>
        <v>975.5</v>
      </c>
      <c r="P74" s="7">
        <v>2</v>
      </c>
      <c r="Q74" s="7">
        <v>14</v>
      </c>
      <c r="R74" s="20">
        <f t="shared" si="23"/>
        <v>0.1891891891891892</v>
      </c>
      <c r="U74" s="7"/>
      <c r="V74" s="8"/>
    </row>
    <row r="75" spans="1:22">
      <c r="A75" s="6" t="s">
        <v>19</v>
      </c>
      <c r="B75" s="7">
        <v>4</v>
      </c>
      <c r="C75" s="7">
        <v>0</v>
      </c>
      <c r="D75" s="8">
        <f t="shared" si="19"/>
        <v>0</v>
      </c>
      <c r="E75" s="7">
        <v>14</v>
      </c>
      <c r="F75" s="7">
        <v>3906</v>
      </c>
      <c r="G75" s="7">
        <v>7492</v>
      </c>
      <c r="H75" s="9">
        <f t="shared" si="20"/>
        <v>3.128136679124399</v>
      </c>
      <c r="I75" s="7">
        <v>5</v>
      </c>
      <c r="J75" s="8">
        <f t="shared" si="21"/>
        <v>0.35714285714285715</v>
      </c>
      <c r="K75" s="7">
        <v>0</v>
      </c>
      <c r="L75" s="7">
        <v>120</v>
      </c>
      <c r="M75" s="9">
        <f t="shared" si="22"/>
        <v>32.549999999999997</v>
      </c>
      <c r="N75" s="7">
        <v>8</v>
      </c>
      <c r="O75" s="11">
        <f t="shared" si="24"/>
        <v>936.5</v>
      </c>
      <c r="P75" s="7">
        <v>3</v>
      </c>
      <c r="Q75" s="7">
        <v>24</v>
      </c>
      <c r="R75" s="20">
        <f t="shared" si="23"/>
        <v>0.2</v>
      </c>
      <c r="U75" s="7"/>
      <c r="V75" s="8"/>
    </row>
    <row r="76" spans="1:22">
      <c r="A76" s="6" t="s">
        <v>23</v>
      </c>
      <c r="B76" s="7">
        <v>4</v>
      </c>
      <c r="C76" s="7">
        <v>3</v>
      </c>
      <c r="D76" s="8">
        <f t="shared" si="19"/>
        <v>0.75</v>
      </c>
      <c r="E76" s="7">
        <v>15</v>
      </c>
      <c r="F76" s="7">
        <v>4315</v>
      </c>
      <c r="G76" s="7">
        <v>8733</v>
      </c>
      <c r="H76" s="9">
        <f t="shared" si="20"/>
        <v>2.9646169701133629</v>
      </c>
      <c r="I76" s="7">
        <v>5</v>
      </c>
      <c r="J76" s="8">
        <f t="shared" si="21"/>
        <v>0.33333333333333331</v>
      </c>
      <c r="K76" s="7">
        <v>0</v>
      </c>
      <c r="L76" s="7">
        <v>123</v>
      </c>
      <c r="M76" s="9">
        <f t="shared" si="22"/>
        <v>35.081300813008127</v>
      </c>
      <c r="N76" s="7">
        <v>10</v>
      </c>
      <c r="O76" s="11">
        <f t="shared" si="24"/>
        <v>873.3</v>
      </c>
      <c r="P76" s="7">
        <v>5</v>
      </c>
      <c r="Q76" s="7">
        <v>30</v>
      </c>
      <c r="R76" s="20">
        <f t="shared" si="23"/>
        <v>0.24390243902439024</v>
      </c>
      <c r="U76" s="7"/>
      <c r="V76" s="8"/>
    </row>
    <row r="77" spans="1:22">
      <c r="A77" s="6" t="s">
        <v>27</v>
      </c>
      <c r="B77" s="18">
        <v>4</v>
      </c>
      <c r="C77" s="18">
        <v>2</v>
      </c>
      <c r="D77" s="8">
        <f t="shared" si="19"/>
        <v>0.5</v>
      </c>
      <c r="E77" s="18">
        <v>15</v>
      </c>
      <c r="F77" s="18">
        <v>3348</v>
      </c>
      <c r="G77" s="18">
        <v>6459</v>
      </c>
      <c r="H77" s="9">
        <f t="shared" si="20"/>
        <v>3.1100789595912679</v>
      </c>
      <c r="I77" s="18">
        <v>3</v>
      </c>
      <c r="J77" s="8">
        <f t="shared" si="21"/>
        <v>0.2</v>
      </c>
      <c r="K77" s="18">
        <v>0</v>
      </c>
      <c r="L77" s="18">
        <v>118</v>
      </c>
      <c r="M77" s="9">
        <f t="shared" si="22"/>
        <v>28.372881355932204</v>
      </c>
      <c r="N77" s="18">
        <v>1</v>
      </c>
      <c r="O77" s="11">
        <f t="shared" si="24"/>
        <v>6459</v>
      </c>
      <c r="P77" s="18">
        <v>3</v>
      </c>
      <c r="Q77" s="18">
        <v>15</v>
      </c>
      <c r="R77" s="20">
        <f t="shared" si="23"/>
        <v>0.1271186440677966</v>
      </c>
      <c r="U77" s="7"/>
      <c r="V77" s="8"/>
    </row>
    <row r="78" spans="1:22">
      <c r="A78" s="6" t="s">
        <v>28</v>
      </c>
      <c r="B78" s="18">
        <v>3</v>
      </c>
      <c r="C78" s="18">
        <v>3</v>
      </c>
      <c r="D78" s="8">
        <f t="shared" si="19"/>
        <v>1</v>
      </c>
      <c r="E78" s="18">
        <v>12</v>
      </c>
      <c r="F78" s="18">
        <v>2822</v>
      </c>
      <c r="G78" s="18">
        <v>5843</v>
      </c>
      <c r="H78" s="9">
        <f t="shared" si="20"/>
        <v>2.8978264590107821</v>
      </c>
      <c r="I78" s="18">
        <v>2</v>
      </c>
      <c r="J78" s="8">
        <f t="shared" si="21"/>
        <v>0.16666666666666666</v>
      </c>
      <c r="K78" s="18">
        <v>0</v>
      </c>
      <c r="L78" s="18">
        <v>115</v>
      </c>
      <c r="M78" s="9">
        <f t="shared" si="22"/>
        <v>24.53913043478261</v>
      </c>
      <c r="N78" s="18">
        <v>3</v>
      </c>
      <c r="O78" s="11">
        <f t="shared" si="24"/>
        <v>1947.6666666666667</v>
      </c>
      <c r="P78" s="18">
        <v>3</v>
      </c>
      <c r="Q78" s="18">
        <v>26</v>
      </c>
      <c r="R78" s="20">
        <f t="shared" si="23"/>
        <v>0.22608695652173913</v>
      </c>
      <c r="T78" s="1"/>
    </row>
    <row r="79" spans="1:22">
      <c r="A79" s="6" t="s">
        <v>29</v>
      </c>
      <c r="B79" s="7">
        <v>4</v>
      </c>
      <c r="C79" s="7">
        <v>3</v>
      </c>
      <c r="D79" s="8">
        <f t="shared" si="19"/>
        <v>0.75</v>
      </c>
      <c r="E79" s="7">
        <v>13</v>
      </c>
      <c r="F79" s="7">
        <v>3333</v>
      </c>
      <c r="G79" s="11">
        <v>6784</v>
      </c>
      <c r="H79" s="9">
        <f t="shared" si="20"/>
        <v>2.9478183962264151</v>
      </c>
      <c r="I79" s="7">
        <v>4</v>
      </c>
      <c r="J79" s="8">
        <f t="shared" si="21"/>
        <v>0.30769230769230771</v>
      </c>
      <c r="K79" s="7">
        <v>1</v>
      </c>
      <c r="L79" s="7">
        <v>115</v>
      </c>
      <c r="M79" s="9">
        <f t="shared" si="22"/>
        <v>28.982608695652175</v>
      </c>
      <c r="N79" s="7">
        <v>5</v>
      </c>
      <c r="O79" s="11">
        <f t="shared" si="24"/>
        <v>1356.8</v>
      </c>
      <c r="P79" s="7">
        <v>4</v>
      </c>
      <c r="Q79" s="7">
        <v>19</v>
      </c>
      <c r="R79" s="20">
        <f t="shared" si="23"/>
        <v>0.16521739130434782</v>
      </c>
      <c r="T79" s="8"/>
    </row>
    <row r="80" spans="1:22">
      <c r="A80" s="6" t="s">
        <v>30</v>
      </c>
      <c r="B80" s="18">
        <v>4</v>
      </c>
      <c r="C80" s="18">
        <v>1</v>
      </c>
      <c r="D80" s="8">
        <f t="shared" si="19"/>
        <v>0.25</v>
      </c>
      <c r="E80" s="18">
        <v>11</v>
      </c>
      <c r="F80" s="18">
        <v>4407</v>
      </c>
      <c r="G80" s="18">
        <v>7700</v>
      </c>
      <c r="H80" s="9">
        <f t="shared" si="20"/>
        <v>3.4340259740259742</v>
      </c>
      <c r="I80" s="18">
        <v>9</v>
      </c>
      <c r="J80" s="8">
        <f t="shared" si="21"/>
        <v>0.81818181818181823</v>
      </c>
      <c r="K80" s="18">
        <v>0</v>
      </c>
      <c r="L80" s="18">
        <v>84</v>
      </c>
      <c r="M80" s="9">
        <f t="shared" si="22"/>
        <v>52.464285714285715</v>
      </c>
      <c r="N80" s="18">
        <v>15</v>
      </c>
      <c r="O80" s="11">
        <f t="shared" si="24"/>
        <v>513.33333333333337</v>
      </c>
      <c r="P80" s="18">
        <v>1</v>
      </c>
      <c r="Q80" s="18">
        <v>15</v>
      </c>
      <c r="R80" s="20">
        <f t="shared" si="23"/>
        <v>0.17857142857142858</v>
      </c>
      <c r="T80" s="8"/>
    </row>
    <row r="81" spans="1:22">
      <c r="A81" s="6" t="s">
        <v>34</v>
      </c>
      <c r="B81" s="18">
        <v>5</v>
      </c>
      <c r="C81" s="18">
        <v>4</v>
      </c>
      <c r="D81" s="8">
        <f t="shared" si="19"/>
        <v>0.8</v>
      </c>
      <c r="E81" s="18">
        <v>18</v>
      </c>
      <c r="F81" s="18">
        <v>5179</v>
      </c>
      <c r="G81" s="18">
        <v>8831</v>
      </c>
      <c r="H81" s="9">
        <f t="shared" si="20"/>
        <v>3.5187407994564603</v>
      </c>
      <c r="I81" s="18">
        <v>7</v>
      </c>
      <c r="J81" s="8">
        <f t="shared" si="21"/>
        <v>0.3888888888888889</v>
      </c>
      <c r="K81" s="18">
        <v>0</v>
      </c>
      <c r="L81" s="18">
        <v>157</v>
      </c>
      <c r="M81" s="9">
        <f t="shared" si="22"/>
        <v>32.987261146496813</v>
      </c>
      <c r="N81" s="18">
        <v>10</v>
      </c>
      <c r="O81" s="11">
        <f t="shared" si="24"/>
        <v>883.1</v>
      </c>
      <c r="P81" s="18">
        <v>8</v>
      </c>
      <c r="Q81" s="18">
        <v>23</v>
      </c>
      <c r="R81" s="20">
        <f t="shared" si="23"/>
        <v>0.1464968152866242</v>
      </c>
      <c r="T81" s="8"/>
    </row>
    <row r="82" spans="1:22">
      <c r="A82" s="6" t="s">
        <v>35</v>
      </c>
      <c r="B82" s="18">
        <v>5</v>
      </c>
      <c r="C82" s="18">
        <v>3</v>
      </c>
      <c r="D82" s="8">
        <f t="shared" si="19"/>
        <v>0.6</v>
      </c>
      <c r="E82" s="18">
        <v>17</v>
      </c>
      <c r="F82" s="18">
        <v>5774</v>
      </c>
      <c r="G82" s="18">
        <v>9963</v>
      </c>
      <c r="H82" s="9">
        <f t="shared" si="20"/>
        <v>3.4772658837699488</v>
      </c>
      <c r="I82" s="18">
        <v>11</v>
      </c>
      <c r="J82" s="8">
        <f t="shared" si="21"/>
        <v>0.6470588235294118</v>
      </c>
      <c r="K82" s="18">
        <v>0</v>
      </c>
      <c r="L82" s="18">
        <v>128</v>
      </c>
      <c r="M82" s="9">
        <f t="shared" si="22"/>
        <v>45.109375</v>
      </c>
      <c r="N82" s="18">
        <v>11</v>
      </c>
      <c r="O82" s="11">
        <f t="shared" si="24"/>
        <v>905.72727272727275</v>
      </c>
      <c r="P82" s="18">
        <v>1</v>
      </c>
      <c r="Q82" s="18">
        <v>18</v>
      </c>
      <c r="R82" s="20">
        <f t="shared" si="23"/>
        <v>0.140625</v>
      </c>
      <c r="T82" s="8"/>
    </row>
    <row r="83" spans="1:22">
      <c r="A83" s="6" t="s">
        <v>36</v>
      </c>
      <c r="B83" s="18">
        <v>1</v>
      </c>
      <c r="C83" s="18">
        <v>1</v>
      </c>
      <c r="D83" s="8">
        <f t="shared" si="19"/>
        <v>1</v>
      </c>
      <c r="E83" s="18">
        <v>4</v>
      </c>
      <c r="F83" s="18">
        <v>739</v>
      </c>
      <c r="G83" s="18">
        <v>1557</v>
      </c>
      <c r="H83" s="9">
        <f t="shared" si="20"/>
        <v>2.8477842003853566</v>
      </c>
      <c r="I83" s="18">
        <v>1</v>
      </c>
      <c r="J83" s="8">
        <f t="shared" si="21"/>
        <v>0.25</v>
      </c>
      <c r="K83" s="18">
        <v>0</v>
      </c>
      <c r="L83" s="18">
        <v>38</v>
      </c>
      <c r="M83" s="9">
        <f t="shared" si="22"/>
        <v>19.44736842105263</v>
      </c>
      <c r="N83" s="18">
        <v>0</v>
      </c>
      <c r="O83" s="11">
        <v>0</v>
      </c>
      <c r="P83" s="18">
        <v>0</v>
      </c>
      <c r="Q83" s="18">
        <v>7</v>
      </c>
      <c r="R83" s="20">
        <f t="shared" si="23"/>
        <v>0.18421052631578946</v>
      </c>
      <c r="T83" s="8"/>
    </row>
    <row r="84" spans="1:22">
      <c r="A84" s="6" t="s">
        <v>37</v>
      </c>
      <c r="B84" s="18">
        <v>4</v>
      </c>
      <c r="C84" s="18">
        <v>2</v>
      </c>
      <c r="D84" s="8">
        <f t="shared" si="19"/>
        <v>0.5</v>
      </c>
      <c r="E84" s="18">
        <v>16</v>
      </c>
      <c r="F84" s="18">
        <v>5192</v>
      </c>
      <c r="G84" s="18">
        <v>8634</v>
      </c>
      <c r="H84" s="9">
        <f t="shared" si="20"/>
        <v>3.6080611535788742</v>
      </c>
      <c r="I84" s="18">
        <v>11</v>
      </c>
      <c r="J84" s="8">
        <f t="shared" si="21"/>
        <v>0.6875</v>
      </c>
      <c r="K84" s="18">
        <v>0</v>
      </c>
      <c r="L84" s="18">
        <v>136</v>
      </c>
      <c r="M84" s="9">
        <f t="shared" si="22"/>
        <v>38.176470588235297</v>
      </c>
      <c r="N84" s="18">
        <v>7</v>
      </c>
      <c r="O84" s="11">
        <f t="shared" si="24"/>
        <v>1233.4285714285713</v>
      </c>
      <c r="P84" s="18">
        <v>5</v>
      </c>
      <c r="Q84" s="18">
        <v>26</v>
      </c>
      <c r="R84" s="20">
        <f t="shared" si="23"/>
        <v>0.19117647058823528</v>
      </c>
      <c r="T84" s="8"/>
    </row>
    <row r="85" spans="1:22">
      <c r="A85" s="6" t="s">
        <v>52</v>
      </c>
      <c r="B85" s="18">
        <v>3</v>
      </c>
      <c r="C85" s="18">
        <v>2</v>
      </c>
      <c r="D85" s="8">
        <f t="shared" si="19"/>
        <v>0.66666666666666663</v>
      </c>
      <c r="E85" s="18">
        <v>12</v>
      </c>
      <c r="F85" s="18">
        <v>3658</v>
      </c>
      <c r="G85" s="18">
        <v>6116</v>
      </c>
      <c r="H85" s="9">
        <f t="shared" si="20"/>
        <v>3.5886200130804444</v>
      </c>
      <c r="I85" s="18">
        <v>6</v>
      </c>
      <c r="J85" s="8">
        <f t="shared" si="21"/>
        <v>0.5</v>
      </c>
      <c r="K85" s="18">
        <v>0</v>
      </c>
      <c r="L85" s="18">
        <v>104</v>
      </c>
      <c r="M85" s="9">
        <f t="shared" si="22"/>
        <v>35.17307692307692</v>
      </c>
      <c r="N85" s="18">
        <v>7</v>
      </c>
      <c r="O85" s="11">
        <f t="shared" si="24"/>
        <v>873.71428571428567</v>
      </c>
      <c r="P85" s="18">
        <v>5</v>
      </c>
      <c r="Q85" s="18">
        <v>12</v>
      </c>
      <c r="R85" s="20">
        <f t="shared" si="23"/>
        <v>0.11538461538461539</v>
      </c>
      <c r="T85" s="8"/>
    </row>
    <row r="86" spans="1:22">
      <c r="A86" s="1" t="s">
        <v>20</v>
      </c>
      <c r="B86" s="19">
        <f>SUM(B68:B85)</f>
        <v>56</v>
      </c>
      <c r="C86" s="19">
        <f>SUM(C68:C85)</f>
        <v>37</v>
      </c>
      <c r="D86" s="12">
        <f t="shared" si="19"/>
        <v>0.6607142857142857</v>
      </c>
      <c r="E86" s="19">
        <f>SUM(E68:E85)</f>
        <v>201</v>
      </c>
      <c r="F86" s="19">
        <f>SUM(F68:F85)</f>
        <v>56112</v>
      </c>
      <c r="G86" s="19">
        <f>SUM(G68:G85)</f>
        <v>105459</v>
      </c>
      <c r="H86" s="13">
        <f t="shared" si="20"/>
        <v>3.1924444570875887</v>
      </c>
      <c r="I86" s="19">
        <f>SUM(I68:I85)</f>
        <v>78</v>
      </c>
      <c r="J86" s="12">
        <f t="shared" si="21"/>
        <v>0.38805970149253732</v>
      </c>
      <c r="K86" s="19">
        <f>SUM(K68:K85)</f>
        <v>3</v>
      </c>
      <c r="L86" s="19">
        <f>SUM(L68:L85)</f>
        <v>1687</v>
      </c>
      <c r="M86" s="13">
        <f t="shared" si="22"/>
        <v>33.261410788381745</v>
      </c>
      <c r="N86" s="19">
        <f>SUM(N68:N85)</f>
        <v>96</v>
      </c>
      <c r="O86" s="14">
        <f t="shared" si="24"/>
        <v>1098.53125</v>
      </c>
      <c r="P86" s="19">
        <f>SUM(P68:P85)</f>
        <v>51</v>
      </c>
      <c r="Q86" s="19">
        <f>SUM(Q68:Q85)</f>
        <v>317</v>
      </c>
      <c r="R86" s="21">
        <f t="shared" si="23"/>
        <v>0.18790752815649081</v>
      </c>
      <c r="T86" s="8"/>
    </row>
    <row r="87" spans="1:22">
      <c r="T87" s="8"/>
    </row>
    <row r="92" spans="1:22">
      <c r="U92" s="1"/>
      <c r="V92" s="1"/>
    </row>
    <row r="93" spans="1:22">
      <c r="U93" s="7"/>
      <c r="V93" s="8"/>
    </row>
    <row r="94" spans="1:22">
      <c r="U94" s="7"/>
      <c r="V94" s="8"/>
    </row>
    <row r="95" spans="1:22">
      <c r="U95" s="7"/>
      <c r="V95" s="8"/>
    </row>
    <row r="96" spans="1:22">
      <c r="U96" s="7"/>
      <c r="V96" s="8"/>
    </row>
    <row r="101" spans="1:20">
      <c r="A101" s="1" t="s">
        <v>41</v>
      </c>
      <c r="B101" s="2" t="s">
        <v>0</v>
      </c>
      <c r="C101" s="2" t="s">
        <v>1</v>
      </c>
      <c r="D101" s="2" t="s">
        <v>2</v>
      </c>
      <c r="E101" s="2" t="s">
        <v>3</v>
      </c>
      <c r="F101" s="2" t="s">
        <v>4</v>
      </c>
      <c r="G101" s="2" t="s">
        <v>5</v>
      </c>
      <c r="H101" s="2" t="s">
        <v>49</v>
      </c>
      <c r="I101" s="2" t="s">
        <v>7</v>
      </c>
      <c r="J101" s="3">
        <v>3</v>
      </c>
      <c r="K101" s="2" t="s">
        <v>8</v>
      </c>
      <c r="L101" s="2" t="s">
        <v>9</v>
      </c>
      <c r="M101" s="2" t="s">
        <v>10</v>
      </c>
      <c r="N101" s="2" t="s">
        <v>51</v>
      </c>
      <c r="O101" s="3" t="s">
        <v>11</v>
      </c>
      <c r="P101" s="2" t="s">
        <v>12</v>
      </c>
      <c r="Q101" s="2" t="s">
        <v>24</v>
      </c>
      <c r="R101" s="1" t="s">
        <v>25</v>
      </c>
      <c r="S101" s="1"/>
      <c r="T101" s="8"/>
    </row>
    <row r="102" spans="1:20">
      <c r="A102" s="6" t="s">
        <v>13</v>
      </c>
      <c r="B102" s="7">
        <v>3</v>
      </c>
      <c r="C102" s="7">
        <v>3</v>
      </c>
      <c r="D102" s="8">
        <f t="shared" ref="D102:D123" si="25">C102/B102*(1)</f>
        <v>1</v>
      </c>
      <c r="E102" s="7">
        <v>10</v>
      </c>
      <c r="F102" s="7">
        <v>2141</v>
      </c>
      <c r="G102" s="7">
        <v>4668</v>
      </c>
      <c r="H102" s="9">
        <f t="shared" ref="H102:H123" si="26">F102/(G102/6)</f>
        <v>2.7519280205655527</v>
      </c>
      <c r="I102" s="7">
        <v>2</v>
      </c>
      <c r="J102" s="8">
        <f t="shared" ref="J102:J123" si="27">I102/E102*1</f>
        <v>0.2</v>
      </c>
      <c r="K102" s="7">
        <v>1</v>
      </c>
      <c r="L102" s="7">
        <v>95</v>
      </c>
      <c r="M102" s="9">
        <f t="shared" ref="M102:M123" si="28">F102/L102</f>
        <v>22.536842105263158</v>
      </c>
      <c r="N102" s="7">
        <v>0</v>
      </c>
      <c r="O102" s="11"/>
      <c r="P102" s="7">
        <v>5</v>
      </c>
      <c r="Q102" s="7">
        <v>9</v>
      </c>
      <c r="R102" s="20">
        <f t="shared" ref="R102:R123" si="29">(Q102/L102)*1</f>
        <v>9.4736842105263161E-2</v>
      </c>
      <c r="S102" s="7"/>
    </row>
    <row r="103" spans="1:20">
      <c r="A103" s="6" t="s">
        <v>22</v>
      </c>
      <c r="B103" s="7">
        <v>3</v>
      </c>
      <c r="C103" s="7">
        <v>2</v>
      </c>
      <c r="D103" s="8">
        <f t="shared" si="25"/>
        <v>0.66666666666666663</v>
      </c>
      <c r="E103" s="7">
        <v>10</v>
      </c>
      <c r="F103" s="7">
        <v>2229</v>
      </c>
      <c r="G103" s="7">
        <v>5266</v>
      </c>
      <c r="H103" s="9">
        <f t="shared" si="26"/>
        <v>2.5396885681731867</v>
      </c>
      <c r="I103" s="7">
        <v>2</v>
      </c>
      <c r="J103" s="8">
        <f t="shared" si="27"/>
        <v>0.2</v>
      </c>
      <c r="K103" s="7">
        <v>0</v>
      </c>
      <c r="L103" s="7">
        <v>90</v>
      </c>
      <c r="M103" s="9">
        <f t="shared" si="28"/>
        <v>24.766666666666666</v>
      </c>
      <c r="N103" s="7">
        <v>2</v>
      </c>
      <c r="O103" s="11">
        <f t="shared" ref="O103:O123" si="30">G103/N103</f>
        <v>2633</v>
      </c>
      <c r="P103" s="7">
        <v>4</v>
      </c>
      <c r="Q103" s="16">
        <v>19</v>
      </c>
      <c r="R103" s="20">
        <f t="shared" si="29"/>
        <v>0.21111111111111111</v>
      </c>
      <c r="S103" s="16"/>
    </row>
    <row r="104" spans="1:20">
      <c r="A104" s="6" t="s">
        <v>14</v>
      </c>
      <c r="B104" s="7">
        <v>2</v>
      </c>
      <c r="C104" s="7">
        <v>2</v>
      </c>
      <c r="D104" s="8">
        <f t="shared" si="25"/>
        <v>1</v>
      </c>
      <c r="E104" s="7">
        <v>7</v>
      </c>
      <c r="F104" s="7">
        <v>2054</v>
      </c>
      <c r="G104" s="7">
        <v>4330</v>
      </c>
      <c r="H104" s="9">
        <f t="shared" si="26"/>
        <v>2.8461893764434181</v>
      </c>
      <c r="I104" s="7">
        <v>3</v>
      </c>
      <c r="J104" s="8">
        <f t="shared" si="27"/>
        <v>0.42857142857142855</v>
      </c>
      <c r="K104" s="7">
        <v>1</v>
      </c>
      <c r="L104" s="7">
        <v>62</v>
      </c>
      <c r="M104" s="9">
        <f t="shared" si="28"/>
        <v>33.12903225806452</v>
      </c>
      <c r="N104" s="7">
        <v>4</v>
      </c>
      <c r="O104" s="11">
        <f t="shared" si="30"/>
        <v>1082.5</v>
      </c>
      <c r="P104" s="7">
        <v>3</v>
      </c>
      <c r="Q104" s="16">
        <v>7</v>
      </c>
      <c r="R104" s="20">
        <f t="shared" si="29"/>
        <v>0.11290322580645161</v>
      </c>
      <c r="S104" s="16"/>
    </row>
    <row r="105" spans="1:20">
      <c r="A105" s="6" t="s">
        <v>15</v>
      </c>
      <c r="B105" s="7">
        <v>1</v>
      </c>
      <c r="C105" s="7">
        <v>1</v>
      </c>
      <c r="D105" s="8">
        <f t="shared" si="25"/>
        <v>1</v>
      </c>
      <c r="E105" s="7">
        <v>4</v>
      </c>
      <c r="F105" s="7">
        <v>1064</v>
      </c>
      <c r="G105" s="7">
        <v>2380</v>
      </c>
      <c r="H105" s="9">
        <f t="shared" si="26"/>
        <v>2.6823529411764704</v>
      </c>
      <c r="I105" s="7">
        <v>1</v>
      </c>
      <c r="J105" s="8">
        <f t="shared" si="27"/>
        <v>0.25</v>
      </c>
      <c r="K105" s="7">
        <v>0</v>
      </c>
      <c r="L105" s="7">
        <v>32</v>
      </c>
      <c r="M105" s="9">
        <f t="shared" si="28"/>
        <v>33.25</v>
      </c>
      <c r="N105" s="7">
        <v>1</v>
      </c>
      <c r="O105" s="11">
        <f t="shared" si="30"/>
        <v>2380</v>
      </c>
      <c r="P105" s="7">
        <v>1</v>
      </c>
      <c r="Q105" s="7">
        <v>6</v>
      </c>
      <c r="R105" s="20">
        <f t="shared" si="29"/>
        <v>0.1875</v>
      </c>
      <c r="S105" s="7"/>
    </row>
    <row r="106" spans="1:20">
      <c r="A106" s="6" t="s">
        <v>16</v>
      </c>
      <c r="B106" s="7">
        <v>3</v>
      </c>
      <c r="C106" s="7">
        <v>2</v>
      </c>
      <c r="D106" s="8">
        <f t="shared" si="25"/>
        <v>0.66666666666666663</v>
      </c>
      <c r="E106" s="7">
        <v>10</v>
      </c>
      <c r="F106" s="7">
        <v>1763</v>
      </c>
      <c r="G106" s="7">
        <v>4446</v>
      </c>
      <c r="H106" s="9">
        <f t="shared" si="26"/>
        <v>2.379217273954116</v>
      </c>
      <c r="I106" s="7">
        <v>0</v>
      </c>
      <c r="J106" s="8">
        <f t="shared" si="27"/>
        <v>0</v>
      </c>
      <c r="K106" s="7">
        <v>1</v>
      </c>
      <c r="L106" s="7">
        <v>85</v>
      </c>
      <c r="M106" s="9">
        <f t="shared" si="28"/>
        <v>20.741176470588236</v>
      </c>
      <c r="N106" s="7">
        <v>1</v>
      </c>
      <c r="O106" s="11">
        <f t="shared" si="30"/>
        <v>4446</v>
      </c>
      <c r="P106" s="7">
        <v>4</v>
      </c>
      <c r="Q106" s="16">
        <v>14</v>
      </c>
      <c r="R106" s="20">
        <f t="shared" si="29"/>
        <v>0.16470588235294117</v>
      </c>
      <c r="S106" s="16"/>
    </row>
    <row r="107" spans="1:20">
      <c r="A107" s="6" t="s">
        <v>17</v>
      </c>
      <c r="B107" s="7">
        <v>4</v>
      </c>
      <c r="C107" s="7">
        <v>4</v>
      </c>
      <c r="D107" s="8">
        <f t="shared" si="25"/>
        <v>1</v>
      </c>
      <c r="E107" s="7">
        <v>14</v>
      </c>
      <c r="F107" s="7">
        <v>3405</v>
      </c>
      <c r="G107" s="7">
        <v>7358</v>
      </c>
      <c r="H107" s="9">
        <f t="shared" si="26"/>
        <v>2.7765697200326178</v>
      </c>
      <c r="I107" s="7">
        <v>5</v>
      </c>
      <c r="J107" s="8">
        <f t="shared" si="27"/>
        <v>0.35714285714285715</v>
      </c>
      <c r="K107" s="7">
        <v>1</v>
      </c>
      <c r="L107" s="7">
        <v>134</v>
      </c>
      <c r="M107" s="9">
        <f t="shared" si="28"/>
        <v>25.410447761194028</v>
      </c>
      <c r="N107" s="7">
        <v>3</v>
      </c>
      <c r="O107" s="11">
        <f t="shared" si="30"/>
        <v>2452.6666666666665</v>
      </c>
      <c r="P107" s="7">
        <v>7</v>
      </c>
      <c r="Q107" s="7">
        <v>22</v>
      </c>
      <c r="R107" s="20">
        <f t="shared" si="29"/>
        <v>0.16417910447761194</v>
      </c>
      <c r="S107" s="7"/>
    </row>
    <row r="108" spans="1:20">
      <c r="A108" s="6" t="s">
        <v>18</v>
      </c>
      <c r="B108" s="7">
        <v>3</v>
      </c>
      <c r="C108" s="7">
        <v>2</v>
      </c>
      <c r="D108" s="8">
        <f t="shared" si="25"/>
        <v>0.66666666666666663</v>
      </c>
      <c r="E108" s="7">
        <v>8</v>
      </c>
      <c r="F108" s="7">
        <v>1844</v>
      </c>
      <c r="G108" s="7">
        <v>3885</v>
      </c>
      <c r="H108" s="9">
        <f t="shared" si="26"/>
        <v>2.8478764478764478</v>
      </c>
      <c r="I108" s="7">
        <v>3</v>
      </c>
      <c r="J108" s="8">
        <f t="shared" si="27"/>
        <v>0.375</v>
      </c>
      <c r="K108" s="7">
        <v>0</v>
      </c>
      <c r="L108" s="7">
        <v>50</v>
      </c>
      <c r="M108" s="9">
        <f t="shared" si="28"/>
        <v>36.880000000000003</v>
      </c>
      <c r="N108" s="7">
        <v>4</v>
      </c>
      <c r="O108" s="11">
        <f t="shared" si="30"/>
        <v>971.25</v>
      </c>
      <c r="P108" s="7">
        <v>1</v>
      </c>
      <c r="Q108" s="7">
        <v>5</v>
      </c>
      <c r="R108" s="20">
        <f t="shared" si="29"/>
        <v>0.1</v>
      </c>
      <c r="S108" s="7"/>
    </row>
    <row r="109" spans="1:20">
      <c r="A109" s="6" t="s">
        <v>19</v>
      </c>
      <c r="B109" s="7">
        <v>2</v>
      </c>
      <c r="C109" s="7">
        <v>2</v>
      </c>
      <c r="D109" s="8">
        <f t="shared" si="25"/>
        <v>1</v>
      </c>
      <c r="E109" s="7">
        <v>7</v>
      </c>
      <c r="F109" s="7">
        <v>1289</v>
      </c>
      <c r="G109" s="7">
        <v>3130</v>
      </c>
      <c r="H109" s="9">
        <f t="shared" si="26"/>
        <v>2.4709265175718853</v>
      </c>
      <c r="I109" s="7">
        <v>0</v>
      </c>
      <c r="J109" s="8">
        <f t="shared" si="27"/>
        <v>0</v>
      </c>
      <c r="K109" s="7">
        <v>0</v>
      </c>
      <c r="L109" s="7">
        <v>71</v>
      </c>
      <c r="M109" s="9">
        <f t="shared" si="28"/>
        <v>18.154929577464788</v>
      </c>
      <c r="N109" s="7">
        <v>0</v>
      </c>
      <c r="O109" s="11"/>
      <c r="P109" s="7">
        <v>2</v>
      </c>
      <c r="Q109" s="7">
        <v>18</v>
      </c>
      <c r="R109" s="20">
        <f t="shared" si="29"/>
        <v>0.25352112676056338</v>
      </c>
      <c r="S109" s="7"/>
    </row>
    <row r="110" spans="1:20">
      <c r="A110" s="6" t="s">
        <v>23</v>
      </c>
      <c r="B110" s="7">
        <v>1</v>
      </c>
      <c r="C110" s="7">
        <v>1</v>
      </c>
      <c r="D110" s="8">
        <f t="shared" si="25"/>
        <v>1</v>
      </c>
      <c r="E110" s="7">
        <v>3</v>
      </c>
      <c r="F110" s="7">
        <v>747</v>
      </c>
      <c r="G110" s="7">
        <v>1386</v>
      </c>
      <c r="H110" s="9">
        <f t="shared" si="26"/>
        <v>3.2337662337662336</v>
      </c>
      <c r="I110" s="7">
        <v>1</v>
      </c>
      <c r="J110" s="8">
        <f t="shared" si="27"/>
        <v>0.33333333333333331</v>
      </c>
      <c r="K110" s="7">
        <v>1</v>
      </c>
      <c r="L110" s="7">
        <v>30</v>
      </c>
      <c r="M110" s="9">
        <f t="shared" si="28"/>
        <v>24.9</v>
      </c>
      <c r="N110" s="7">
        <v>1</v>
      </c>
      <c r="O110" s="11">
        <f t="shared" si="30"/>
        <v>1386</v>
      </c>
      <c r="P110" s="7">
        <v>2</v>
      </c>
      <c r="Q110" s="7">
        <v>9</v>
      </c>
      <c r="R110" s="20">
        <f t="shared" si="29"/>
        <v>0.3</v>
      </c>
      <c r="S110" s="7"/>
    </row>
    <row r="111" spans="1:20">
      <c r="A111" s="6" t="s">
        <v>27</v>
      </c>
      <c r="B111" s="18">
        <v>3</v>
      </c>
      <c r="C111" s="18">
        <v>1</v>
      </c>
      <c r="D111" s="8">
        <f t="shared" si="25"/>
        <v>0.33333333333333331</v>
      </c>
      <c r="E111" s="18">
        <v>9</v>
      </c>
      <c r="F111" s="18">
        <v>2618</v>
      </c>
      <c r="G111" s="18">
        <v>4980</v>
      </c>
      <c r="H111" s="9">
        <f t="shared" si="26"/>
        <v>3.1542168674698794</v>
      </c>
      <c r="I111" s="18">
        <v>3</v>
      </c>
      <c r="J111" s="8">
        <f t="shared" si="27"/>
        <v>0.33333333333333331</v>
      </c>
      <c r="K111" s="18">
        <v>0</v>
      </c>
      <c r="L111" s="18">
        <v>75</v>
      </c>
      <c r="M111" s="9">
        <f t="shared" si="28"/>
        <v>34.906666666666666</v>
      </c>
      <c r="N111" s="18">
        <v>7</v>
      </c>
      <c r="O111" s="11">
        <f t="shared" si="30"/>
        <v>711.42857142857144</v>
      </c>
      <c r="P111" s="18">
        <v>0</v>
      </c>
      <c r="Q111" s="18">
        <v>16</v>
      </c>
      <c r="R111" s="20">
        <f t="shared" si="29"/>
        <v>0.21333333333333335</v>
      </c>
      <c r="S111" s="17"/>
    </row>
    <row r="112" spans="1:20">
      <c r="A112" s="6" t="s">
        <v>28</v>
      </c>
      <c r="B112" s="18">
        <v>3</v>
      </c>
      <c r="C112" s="18">
        <v>1</v>
      </c>
      <c r="D112" s="8">
        <f t="shared" si="25"/>
        <v>0.33333333333333331</v>
      </c>
      <c r="E112" s="18">
        <v>12</v>
      </c>
      <c r="F112" s="18">
        <v>3663</v>
      </c>
      <c r="G112" s="18">
        <v>6749</v>
      </c>
      <c r="H112" s="9">
        <f t="shared" si="26"/>
        <v>3.2564824418432363</v>
      </c>
      <c r="I112" s="18">
        <v>6</v>
      </c>
      <c r="J112" s="8">
        <f t="shared" si="27"/>
        <v>0.5</v>
      </c>
      <c r="K112" s="18">
        <v>0</v>
      </c>
      <c r="L112" s="18">
        <v>83</v>
      </c>
      <c r="M112" s="9">
        <f t="shared" si="28"/>
        <v>44.132530120481931</v>
      </c>
      <c r="N112" s="18">
        <v>10</v>
      </c>
      <c r="O112" s="11">
        <f t="shared" si="30"/>
        <v>674.9</v>
      </c>
      <c r="P112" s="18">
        <v>2</v>
      </c>
      <c r="Q112" s="18">
        <v>16</v>
      </c>
      <c r="R112" s="20">
        <f t="shared" si="29"/>
        <v>0.19277108433734941</v>
      </c>
      <c r="S112" s="17"/>
    </row>
    <row r="113" spans="1:20">
      <c r="A113" s="6" t="s">
        <v>29</v>
      </c>
      <c r="B113" s="18">
        <v>3</v>
      </c>
      <c r="C113" s="18">
        <v>1</v>
      </c>
      <c r="D113" s="8">
        <f t="shared" si="25"/>
        <v>0.33333333333333331</v>
      </c>
      <c r="E113" s="18">
        <v>12</v>
      </c>
      <c r="F113" s="18">
        <v>3143</v>
      </c>
      <c r="G113" s="18">
        <v>6231</v>
      </c>
      <c r="H113" s="9">
        <f t="shared" si="26"/>
        <v>3.0264805007221955</v>
      </c>
      <c r="I113" s="18">
        <v>6</v>
      </c>
      <c r="J113" s="8">
        <f t="shared" si="27"/>
        <v>0.5</v>
      </c>
      <c r="K113" s="18">
        <v>0</v>
      </c>
      <c r="L113" s="18">
        <v>90</v>
      </c>
      <c r="M113" s="9">
        <f t="shared" si="28"/>
        <v>34.922222222222224</v>
      </c>
      <c r="N113" s="18">
        <v>7</v>
      </c>
      <c r="O113" s="11">
        <f t="shared" si="30"/>
        <v>890.14285714285711</v>
      </c>
      <c r="P113" s="18">
        <v>2</v>
      </c>
      <c r="Q113" s="18">
        <v>12</v>
      </c>
      <c r="R113" s="20">
        <f t="shared" si="29"/>
        <v>0.13333333333333333</v>
      </c>
      <c r="S113" s="17"/>
    </row>
    <row r="114" spans="1:20">
      <c r="A114" s="6" t="s">
        <v>30</v>
      </c>
      <c r="B114" s="18">
        <v>2</v>
      </c>
      <c r="C114" s="18">
        <v>1</v>
      </c>
      <c r="D114" s="8">
        <f t="shared" si="25"/>
        <v>0.5</v>
      </c>
      <c r="E114" s="18">
        <v>8</v>
      </c>
      <c r="F114" s="18">
        <v>2293</v>
      </c>
      <c r="G114" s="18">
        <v>4590</v>
      </c>
      <c r="H114" s="9">
        <f t="shared" si="26"/>
        <v>2.9973856209150327</v>
      </c>
      <c r="I114" s="18">
        <v>3</v>
      </c>
      <c r="J114" s="8">
        <f t="shared" si="27"/>
        <v>0.375</v>
      </c>
      <c r="K114" s="18">
        <v>0</v>
      </c>
      <c r="L114" s="18">
        <v>64</v>
      </c>
      <c r="M114" s="9">
        <f t="shared" si="28"/>
        <v>35.828125</v>
      </c>
      <c r="N114" s="18">
        <v>4</v>
      </c>
      <c r="O114" s="11">
        <f t="shared" si="30"/>
        <v>1147.5</v>
      </c>
      <c r="P114" s="18">
        <v>0</v>
      </c>
      <c r="Q114" s="18">
        <v>6</v>
      </c>
      <c r="R114" s="20">
        <f t="shared" si="29"/>
        <v>9.375E-2</v>
      </c>
      <c r="S114" s="17"/>
    </row>
    <row r="115" spans="1:20">
      <c r="A115" s="6" t="s">
        <v>31</v>
      </c>
      <c r="B115" s="18">
        <v>2</v>
      </c>
      <c r="C115" s="18">
        <v>2</v>
      </c>
      <c r="D115" s="8">
        <f t="shared" si="25"/>
        <v>1</v>
      </c>
      <c r="E115" s="18">
        <v>7</v>
      </c>
      <c r="F115" s="18">
        <v>1732</v>
      </c>
      <c r="G115" s="18">
        <v>3706</v>
      </c>
      <c r="H115" s="9">
        <f t="shared" si="26"/>
        <v>2.8041014570966003</v>
      </c>
      <c r="I115" s="18">
        <v>1</v>
      </c>
      <c r="J115" s="8">
        <f t="shared" si="27"/>
        <v>0.14285714285714285</v>
      </c>
      <c r="K115" s="18">
        <v>0</v>
      </c>
      <c r="L115" s="18">
        <v>69</v>
      </c>
      <c r="M115" s="9">
        <f t="shared" si="28"/>
        <v>25.10144927536232</v>
      </c>
      <c r="N115" s="18">
        <v>1</v>
      </c>
      <c r="O115" s="11">
        <f t="shared" si="30"/>
        <v>3706</v>
      </c>
      <c r="P115" s="18">
        <v>3</v>
      </c>
      <c r="Q115" s="18">
        <v>9</v>
      </c>
      <c r="R115" s="20">
        <f t="shared" si="29"/>
        <v>0.13043478260869565</v>
      </c>
      <c r="S115" s="17"/>
      <c r="T115" s="1"/>
    </row>
    <row r="116" spans="1:20">
      <c r="A116" s="6" t="s">
        <v>32</v>
      </c>
      <c r="B116" s="18">
        <v>2</v>
      </c>
      <c r="C116" s="18">
        <v>1</v>
      </c>
      <c r="D116" s="8">
        <f t="shared" si="25"/>
        <v>0.5</v>
      </c>
      <c r="E116" s="18">
        <v>7</v>
      </c>
      <c r="F116" s="18">
        <v>2247</v>
      </c>
      <c r="G116" s="18">
        <v>4329</v>
      </c>
      <c r="H116" s="9">
        <f t="shared" si="26"/>
        <v>3.1143451143451144</v>
      </c>
      <c r="I116" s="18">
        <v>3</v>
      </c>
      <c r="J116" s="8">
        <f t="shared" si="27"/>
        <v>0.42857142857142855</v>
      </c>
      <c r="K116" s="18">
        <v>0</v>
      </c>
      <c r="L116" s="18">
        <v>65</v>
      </c>
      <c r="M116" s="9">
        <f t="shared" si="28"/>
        <v>34.569230769230771</v>
      </c>
      <c r="N116" s="18">
        <v>4</v>
      </c>
      <c r="O116" s="11">
        <f t="shared" si="30"/>
        <v>1082.25</v>
      </c>
      <c r="P116" s="18">
        <v>2</v>
      </c>
      <c r="Q116" s="18">
        <v>12</v>
      </c>
      <c r="R116" s="20">
        <f t="shared" si="29"/>
        <v>0.18461538461538463</v>
      </c>
      <c r="S116" s="17"/>
      <c r="T116" s="8"/>
    </row>
    <row r="117" spans="1:20">
      <c r="A117" s="6" t="s">
        <v>33</v>
      </c>
      <c r="B117" s="18">
        <v>2</v>
      </c>
      <c r="C117" s="18">
        <v>1</v>
      </c>
      <c r="D117" s="8">
        <f t="shared" si="25"/>
        <v>0.5</v>
      </c>
      <c r="E117" s="18">
        <v>8</v>
      </c>
      <c r="F117" s="18">
        <v>2044</v>
      </c>
      <c r="G117" s="18">
        <v>3427</v>
      </c>
      <c r="H117" s="9">
        <f t="shared" si="26"/>
        <v>3.5786402100962942</v>
      </c>
      <c r="I117" s="18">
        <v>3</v>
      </c>
      <c r="J117" s="8">
        <f t="shared" si="27"/>
        <v>0.375</v>
      </c>
      <c r="K117" s="18">
        <v>0</v>
      </c>
      <c r="L117" s="18">
        <v>63</v>
      </c>
      <c r="M117" s="9">
        <f t="shared" si="28"/>
        <v>32.444444444444443</v>
      </c>
      <c r="N117" s="18">
        <v>4</v>
      </c>
      <c r="O117" s="11">
        <f t="shared" si="30"/>
        <v>856.75</v>
      </c>
      <c r="P117" s="18">
        <v>3</v>
      </c>
      <c r="Q117" s="18">
        <v>6</v>
      </c>
      <c r="R117" s="20">
        <f t="shared" si="29"/>
        <v>9.5238095238095233E-2</v>
      </c>
      <c r="S117" s="17"/>
      <c r="T117" s="8"/>
    </row>
    <row r="118" spans="1:20">
      <c r="A118" s="6" t="s">
        <v>34</v>
      </c>
      <c r="B118" s="18">
        <v>3</v>
      </c>
      <c r="C118" s="18">
        <v>1</v>
      </c>
      <c r="D118" s="8">
        <f t="shared" si="25"/>
        <v>0.33333333333333331</v>
      </c>
      <c r="E118" s="18">
        <v>11</v>
      </c>
      <c r="F118" s="18">
        <v>3434</v>
      </c>
      <c r="G118" s="18">
        <v>5748</v>
      </c>
      <c r="H118" s="9">
        <f t="shared" si="26"/>
        <v>3.5845511482254699</v>
      </c>
      <c r="I118" s="18">
        <v>4</v>
      </c>
      <c r="J118" s="8">
        <f t="shared" si="27"/>
        <v>0.36363636363636365</v>
      </c>
      <c r="K118" s="18">
        <v>0</v>
      </c>
      <c r="L118" s="18">
        <v>87</v>
      </c>
      <c r="M118" s="9">
        <f t="shared" si="28"/>
        <v>39.47126436781609</v>
      </c>
      <c r="N118" s="18">
        <v>10</v>
      </c>
      <c r="O118" s="11">
        <f t="shared" si="30"/>
        <v>574.79999999999995</v>
      </c>
      <c r="P118" s="18">
        <v>3</v>
      </c>
      <c r="Q118" s="18">
        <v>17</v>
      </c>
      <c r="R118" s="20">
        <f t="shared" si="29"/>
        <v>0.19540229885057472</v>
      </c>
      <c r="S118" s="17"/>
      <c r="T118" s="8"/>
    </row>
    <row r="119" spans="1:20">
      <c r="A119" s="6" t="s">
        <v>35</v>
      </c>
      <c r="B119" s="18">
        <v>2</v>
      </c>
      <c r="C119" s="18">
        <v>1</v>
      </c>
      <c r="D119" s="8">
        <f t="shared" si="25"/>
        <v>0.5</v>
      </c>
      <c r="E119" s="18">
        <v>8</v>
      </c>
      <c r="F119" s="18">
        <v>1961</v>
      </c>
      <c r="G119" s="18">
        <v>3635</v>
      </c>
      <c r="H119" s="9">
        <f t="shared" si="26"/>
        <v>3.2368638239339749</v>
      </c>
      <c r="I119" s="18">
        <v>3</v>
      </c>
      <c r="J119" s="8">
        <f t="shared" si="27"/>
        <v>0.375</v>
      </c>
      <c r="K119" s="18">
        <v>1</v>
      </c>
      <c r="L119" s="18">
        <v>63</v>
      </c>
      <c r="M119" s="9">
        <f t="shared" si="28"/>
        <v>31.126984126984127</v>
      </c>
      <c r="N119" s="18">
        <v>2</v>
      </c>
      <c r="O119" s="11">
        <f t="shared" si="30"/>
        <v>1817.5</v>
      </c>
      <c r="P119" s="18">
        <v>2</v>
      </c>
      <c r="Q119" s="18">
        <v>10</v>
      </c>
      <c r="R119" s="20">
        <f t="shared" si="29"/>
        <v>0.15873015873015872</v>
      </c>
      <c r="S119" s="17"/>
      <c r="T119" s="8"/>
    </row>
    <row r="120" spans="1:20">
      <c r="A120" s="6" t="s">
        <v>36</v>
      </c>
      <c r="B120" s="18">
        <v>2</v>
      </c>
      <c r="C120" s="18">
        <v>2</v>
      </c>
      <c r="D120" s="8">
        <f t="shared" si="25"/>
        <v>1</v>
      </c>
      <c r="E120" s="18">
        <v>8</v>
      </c>
      <c r="F120" s="18">
        <v>2132</v>
      </c>
      <c r="G120" s="18">
        <v>3579</v>
      </c>
      <c r="H120" s="9">
        <f t="shared" si="26"/>
        <v>3.5741827326068734</v>
      </c>
      <c r="I120" s="18">
        <v>4</v>
      </c>
      <c r="J120" s="8">
        <f t="shared" si="27"/>
        <v>0.5</v>
      </c>
      <c r="K120" s="18">
        <v>1</v>
      </c>
      <c r="L120" s="18">
        <v>74</v>
      </c>
      <c r="M120" s="9">
        <f t="shared" si="28"/>
        <v>28.810810810810811</v>
      </c>
      <c r="N120" s="18">
        <v>4</v>
      </c>
      <c r="O120" s="11">
        <f t="shared" si="30"/>
        <v>894.75</v>
      </c>
      <c r="P120" s="18">
        <v>2</v>
      </c>
      <c r="Q120" s="18">
        <v>10</v>
      </c>
      <c r="R120" s="20">
        <f t="shared" si="29"/>
        <v>0.13513513513513514</v>
      </c>
      <c r="S120" s="17"/>
    </row>
    <row r="121" spans="1:20">
      <c r="A121" s="6" t="s">
        <v>37</v>
      </c>
      <c r="B121" s="22">
        <v>3</v>
      </c>
      <c r="C121" s="22">
        <v>2</v>
      </c>
      <c r="D121" s="8">
        <f t="shared" si="25"/>
        <v>0.66666666666666663</v>
      </c>
      <c r="E121" s="7">
        <v>11</v>
      </c>
      <c r="F121" s="7">
        <v>3718</v>
      </c>
      <c r="G121" s="11">
        <v>6136</v>
      </c>
      <c r="H121" s="9">
        <f t="shared" si="26"/>
        <v>3.6355932203389831</v>
      </c>
      <c r="I121" s="7">
        <v>7</v>
      </c>
      <c r="J121" s="8">
        <f t="shared" si="27"/>
        <v>0.63636363636363635</v>
      </c>
      <c r="K121" s="7">
        <v>0</v>
      </c>
      <c r="L121" s="11">
        <v>94</v>
      </c>
      <c r="M121" s="9">
        <f t="shared" si="28"/>
        <v>39.553191489361701</v>
      </c>
      <c r="N121" s="7">
        <v>6</v>
      </c>
      <c r="O121" s="11">
        <f t="shared" si="30"/>
        <v>1022.6666666666666</v>
      </c>
      <c r="P121" s="7">
        <v>4</v>
      </c>
      <c r="Q121" s="11">
        <v>13</v>
      </c>
      <c r="R121" s="20">
        <f t="shared" si="29"/>
        <v>0.13829787234042554</v>
      </c>
      <c r="S121" s="17"/>
    </row>
    <row r="122" spans="1:20">
      <c r="A122" s="6" t="s">
        <v>52</v>
      </c>
      <c r="B122" s="22">
        <v>2</v>
      </c>
      <c r="C122" s="22">
        <v>1</v>
      </c>
      <c r="D122" s="8">
        <f t="shared" si="25"/>
        <v>0.5</v>
      </c>
      <c r="E122" s="7">
        <v>6</v>
      </c>
      <c r="F122" s="7">
        <v>1010</v>
      </c>
      <c r="G122" s="11">
        <v>1975</v>
      </c>
      <c r="H122" s="9">
        <f t="shared" si="26"/>
        <v>3.0683544303797468</v>
      </c>
      <c r="I122" s="7">
        <v>0</v>
      </c>
      <c r="J122" s="8">
        <f t="shared" si="27"/>
        <v>0</v>
      </c>
      <c r="K122" s="7">
        <v>0</v>
      </c>
      <c r="L122" s="11">
        <v>58</v>
      </c>
      <c r="M122" s="9">
        <f t="shared" si="28"/>
        <v>17.413793103448278</v>
      </c>
      <c r="N122" s="7">
        <v>0</v>
      </c>
      <c r="O122" s="11" t="e">
        <f t="shared" si="30"/>
        <v>#DIV/0!</v>
      </c>
      <c r="P122" s="7">
        <v>3</v>
      </c>
      <c r="Q122" s="11">
        <v>10</v>
      </c>
      <c r="R122" s="20">
        <f t="shared" si="29"/>
        <v>0.17241379310344829</v>
      </c>
      <c r="S122" s="17"/>
    </row>
    <row r="123" spans="1:20">
      <c r="A123" s="1" t="s">
        <v>20</v>
      </c>
      <c r="B123" s="19">
        <f>SUM(B102:B122)</f>
        <v>51</v>
      </c>
      <c r="C123" s="19">
        <f>SUM(C102:C122)</f>
        <v>34</v>
      </c>
      <c r="D123" s="12">
        <f t="shared" si="25"/>
        <v>0.66666666666666663</v>
      </c>
      <c r="E123" s="19">
        <f>SUM(E102:E122)</f>
        <v>180</v>
      </c>
      <c r="F123" s="19">
        <f>SUM(F102:F122)</f>
        <v>46531</v>
      </c>
      <c r="G123" s="19">
        <f>SUM(G102:G122)</f>
        <v>91934</v>
      </c>
      <c r="H123" s="13">
        <f t="shared" si="26"/>
        <v>3.0368090151630516</v>
      </c>
      <c r="I123" s="19">
        <f>SUM(I102:I122)</f>
        <v>60</v>
      </c>
      <c r="J123" s="12">
        <f t="shared" si="27"/>
        <v>0.33333333333333331</v>
      </c>
      <c r="K123" s="19">
        <f>SUM(K102:K122)</f>
        <v>7</v>
      </c>
      <c r="L123" s="19">
        <f>SUM(L102:L122)</f>
        <v>1534</v>
      </c>
      <c r="M123" s="13">
        <f t="shared" si="28"/>
        <v>30.333116036505867</v>
      </c>
      <c r="N123" s="19">
        <f>SUM(N102:N122)</f>
        <v>75</v>
      </c>
      <c r="O123" s="14">
        <f t="shared" si="30"/>
        <v>1225.7866666666666</v>
      </c>
      <c r="P123" s="19">
        <f>SUM(P102:P122)</f>
        <v>55</v>
      </c>
      <c r="Q123" s="19">
        <f>SUM(Q102:Q122)</f>
        <v>246</v>
      </c>
      <c r="R123" s="21">
        <f t="shared" si="29"/>
        <v>0.16036505867014342</v>
      </c>
    </row>
    <row r="133" spans="1:19">
      <c r="A133" s="1" t="s">
        <v>48</v>
      </c>
      <c r="B133" s="1" t="s">
        <v>0</v>
      </c>
      <c r="C133" s="2" t="s">
        <v>1</v>
      </c>
      <c r="D133" s="2" t="s">
        <v>2</v>
      </c>
      <c r="E133" s="2" t="s">
        <v>3</v>
      </c>
      <c r="F133" s="2" t="s">
        <v>4</v>
      </c>
      <c r="G133" s="2" t="s">
        <v>5</v>
      </c>
      <c r="H133" s="2" t="s">
        <v>49</v>
      </c>
      <c r="I133" s="2" t="s">
        <v>7</v>
      </c>
      <c r="J133" s="3">
        <v>3</v>
      </c>
      <c r="K133" s="2" t="s">
        <v>8</v>
      </c>
      <c r="L133" s="2" t="s">
        <v>9</v>
      </c>
      <c r="M133" s="2" t="s">
        <v>10</v>
      </c>
      <c r="N133" s="2" t="s">
        <v>51</v>
      </c>
      <c r="O133" s="3" t="s">
        <v>11</v>
      </c>
      <c r="P133" s="2" t="s">
        <v>12</v>
      </c>
      <c r="Q133" s="2" t="s">
        <v>24</v>
      </c>
      <c r="R133" s="2" t="s">
        <v>25</v>
      </c>
      <c r="S133" s="1"/>
    </row>
    <row r="134" spans="1:19">
      <c r="A134" s="6" t="s">
        <v>22</v>
      </c>
      <c r="B134" s="7">
        <v>1</v>
      </c>
      <c r="C134" s="7">
        <v>1</v>
      </c>
      <c r="D134" s="8">
        <f t="shared" ref="D134:D143" si="31">C134/B134*(1)</f>
        <v>1</v>
      </c>
      <c r="E134" s="7">
        <v>3</v>
      </c>
      <c r="F134" s="7">
        <v>984</v>
      </c>
      <c r="G134" s="10">
        <v>1896</v>
      </c>
      <c r="H134" s="9">
        <f t="shared" ref="H134:H143" si="32">F134/(G134/6)</f>
        <v>3.1139240506329116</v>
      </c>
      <c r="I134" s="7">
        <v>1</v>
      </c>
      <c r="J134" s="8">
        <f t="shared" ref="J134:J143" si="33">I134/E134*1</f>
        <v>0.33333333333333331</v>
      </c>
      <c r="K134" s="7">
        <v>0</v>
      </c>
      <c r="L134" s="7">
        <v>29</v>
      </c>
      <c r="M134" s="9">
        <f t="shared" ref="M134:M143" si="34">F134/L134</f>
        <v>33.931034482758619</v>
      </c>
      <c r="N134" s="7">
        <v>2</v>
      </c>
      <c r="O134" s="11">
        <f t="shared" ref="O134:O143" si="35">G134/N134</f>
        <v>948</v>
      </c>
      <c r="P134" s="7">
        <v>0</v>
      </c>
      <c r="Q134" s="7">
        <v>5</v>
      </c>
      <c r="R134" s="20">
        <f t="shared" ref="R134:R143" si="36">(Q134/L134)*1</f>
        <v>0.17241379310344829</v>
      </c>
      <c r="S134" s="7"/>
    </row>
    <row r="135" spans="1:19">
      <c r="A135" s="6" t="s">
        <v>18</v>
      </c>
      <c r="B135" s="7">
        <v>2</v>
      </c>
      <c r="C135" s="7">
        <v>2</v>
      </c>
      <c r="D135" s="8">
        <f t="shared" si="31"/>
        <v>1</v>
      </c>
      <c r="E135" s="7">
        <v>7</v>
      </c>
      <c r="F135" s="7">
        <v>2300</v>
      </c>
      <c r="G135" s="7">
        <v>4468</v>
      </c>
      <c r="H135" s="9">
        <f t="shared" si="32"/>
        <v>3.0886302596239932</v>
      </c>
      <c r="I135" s="7">
        <v>3</v>
      </c>
      <c r="J135" s="8">
        <f t="shared" si="33"/>
        <v>0.42857142857142855</v>
      </c>
      <c r="K135" s="7">
        <v>0</v>
      </c>
      <c r="L135" s="7">
        <v>55</v>
      </c>
      <c r="M135" s="9">
        <f t="shared" si="34"/>
        <v>41.81818181818182</v>
      </c>
      <c r="N135" s="7">
        <v>4</v>
      </c>
      <c r="O135" s="11">
        <f t="shared" si="35"/>
        <v>1117</v>
      </c>
      <c r="P135" s="7">
        <v>3</v>
      </c>
      <c r="Q135" s="7">
        <v>10</v>
      </c>
      <c r="R135" s="20">
        <f t="shared" si="36"/>
        <v>0.18181818181818182</v>
      </c>
      <c r="S135" s="7"/>
    </row>
    <row r="136" spans="1:19">
      <c r="A136" s="6" t="s">
        <v>19</v>
      </c>
      <c r="B136" s="7">
        <v>2</v>
      </c>
      <c r="C136" s="7">
        <v>1</v>
      </c>
      <c r="D136" s="8">
        <f t="shared" si="31"/>
        <v>0.5</v>
      </c>
      <c r="E136" s="7">
        <v>6</v>
      </c>
      <c r="F136" s="7">
        <v>1699</v>
      </c>
      <c r="G136" s="7">
        <v>3601</v>
      </c>
      <c r="H136" s="9">
        <f t="shared" si="32"/>
        <v>2.8308803110247154</v>
      </c>
      <c r="I136" s="7">
        <v>3</v>
      </c>
      <c r="J136" s="8">
        <f t="shared" si="33"/>
        <v>0.5</v>
      </c>
      <c r="K136" s="7">
        <v>0</v>
      </c>
      <c r="L136" s="7">
        <v>51</v>
      </c>
      <c r="M136" s="9">
        <f t="shared" si="34"/>
        <v>33.313725490196077</v>
      </c>
      <c r="N136" s="7">
        <v>4</v>
      </c>
      <c r="O136" s="11">
        <f t="shared" si="35"/>
        <v>900.25</v>
      </c>
      <c r="P136" s="7">
        <v>2</v>
      </c>
      <c r="Q136" s="7">
        <v>6</v>
      </c>
      <c r="R136" s="20">
        <f t="shared" si="36"/>
        <v>0.11764705882352941</v>
      </c>
      <c r="S136" s="7"/>
    </row>
    <row r="137" spans="1:19">
      <c r="A137" s="6" t="s">
        <v>23</v>
      </c>
      <c r="B137" s="7">
        <v>2</v>
      </c>
      <c r="C137" s="7">
        <v>1</v>
      </c>
      <c r="D137" s="8">
        <f t="shared" si="31"/>
        <v>0.5</v>
      </c>
      <c r="E137" s="7">
        <v>6</v>
      </c>
      <c r="F137" s="7">
        <v>1367</v>
      </c>
      <c r="G137" s="7">
        <v>2741</v>
      </c>
      <c r="H137" s="9">
        <f t="shared" si="32"/>
        <v>2.9923385625684058</v>
      </c>
      <c r="I137" s="7">
        <v>1</v>
      </c>
      <c r="J137" s="8">
        <f t="shared" si="33"/>
        <v>0.16666666666666666</v>
      </c>
      <c r="K137" s="7">
        <v>0</v>
      </c>
      <c r="L137" s="7">
        <v>55</v>
      </c>
      <c r="M137" s="9">
        <f t="shared" si="34"/>
        <v>24.854545454545455</v>
      </c>
      <c r="N137" s="7">
        <v>0</v>
      </c>
      <c r="O137" s="11"/>
      <c r="P137" s="7">
        <v>2</v>
      </c>
      <c r="Q137" s="7">
        <v>14</v>
      </c>
      <c r="R137" s="20">
        <f t="shared" si="36"/>
        <v>0.25454545454545452</v>
      </c>
      <c r="S137" s="7"/>
    </row>
    <row r="138" spans="1:19">
      <c r="A138" s="6" t="s">
        <v>34</v>
      </c>
      <c r="B138" s="18">
        <v>2</v>
      </c>
      <c r="C138" s="18">
        <v>2</v>
      </c>
      <c r="D138" s="8">
        <f t="shared" si="31"/>
        <v>1</v>
      </c>
      <c r="E138" s="18">
        <v>7</v>
      </c>
      <c r="F138" s="18">
        <v>1334</v>
      </c>
      <c r="G138" s="18">
        <v>2439</v>
      </c>
      <c r="H138" s="9">
        <f t="shared" si="32"/>
        <v>3.2816728167281672</v>
      </c>
      <c r="I138" s="18">
        <v>1</v>
      </c>
      <c r="J138" s="8">
        <f t="shared" si="33"/>
        <v>0.14285714285714285</v>
      </c>
      <c r="K138" s="18">
        <v>0</v>
      </c>
      <c r="L138" s="18">
        <v>65</v>
      </c>
      <c r="M138" s="9">
        <f t="shared" si="34"/>
        <v>20.523076923076925</v>
      </c>
      <c r="N138" s="18">
        <v>0</v>
      </c>
      <c r="O138" s="11"/>
      <c r="P138" s="18">
        <v>3</v>
      </c>
      <c r="Q138" s="18">
        <v>13</v>
      </c>
      <c r="R138" s="20">
        <f t="shared" si="36"/>
        <v>0.2</v>
      </c>
      <c r="S138" s="17"/>
    </row>
    <row r="139" spans="1:19">
      <c r="A139" s="6" t="s">
        <v>35</v>
      </c>
      <c r="B139" s="18">
        <v>2</v>
      </c>
      <c r="C139" s="18">
        <v>2</v>
      </c>
      <c r="D139" s="8">
        <f t="shared" si="31"/>
        <v>1</v>
      </c>
      <c r="E139" s="18">
        <v>8</v>
      </c>
      <c r="F139" s="18">
        <v>2337</v>
      </c>
      <c r="G139" s="18">
        <v>4485</v>
      </c>
      <c r="H139" s="9">
        <f t="shared" si="32"/>
        <v>3.126421404682274</v>
      </c>
      <c r="I139" s="18">
        <v>5</v>
      </c>
      <c r="J139" s="8">
        <f t="shared" si="33"/>
        <v>0.625</v>
      </c>
      <c r="K139" s="18">
        <v>0</v>
      </c>
      <c r="L139" s="18">
        <v>65</v>
      </c>
      <c r="M139" s="9">
        <f t="shared" si="34"/>
        <v>35.95384615384615</v>
      </c>
      <c r="N139" s="18">
        <v>3</v>
      </c>
      <c r="O139" s="11">
        <f t="shared" si="35"/>
        <v>1495</v>
      </c>
      <c r="P139" s="18">
        <v>0</v>
      </c>
      <c r="Q139" s="18">
        <v>12</v>
      </c>
      <c r="R139" s="20">
        <f t="shared" si="36"/>
        <v>0.18461538461538463</v>
      </c>
      <c r="S139" s="17"/>
    </row>
    <row r="140" spans="1:19">
      <c r="A140" s="6" t="s">
        <v>36</v>
      </c>
      <c r="B140" s="18">
        <v>3</v>
      </c>
      <c r="C140" s="18">
        <v>3</v>
      </c>
      <c r="D140" s="8">
        <f t="shared" si="31"/>
        <v>1</v>
      </c>
      <c r="E140" s="18">
        <v>12</v>
      </c>
      <c r="F140" s="18">
        <v>3697</v>
      </c>
      <c r="G140" s="18">
        <v>6477</v>
      </c>
      <c r="H140" s="9">
        <f t="shared" si="32"/>
        <v>3.4247336729967577</v>
      </c>
      <c r="I140" s="18">
        <v>7</v>
      </c>
      <c r="J140" s="8">
        <f t="shared" si="33"/>
        <v>0.58333333333333337</v>
      </c>
      <c r="K140" s="18">
        <v>0</v>
      </c>
      <c r="L140" s="18">
        <v>106</v>
      </c>
      <c r="M140" s="9">
        <f t="shared" si="34"/>
        <v>34.877358490566039</v>
      </c>
      <c r="N140" s="18">
        <v>4</v>
      </c>
      <c r="O140" s="11">
        <f t="shared" si="35"/>
        <v>1619.25</v>
      </c>
      <c r="P140" s="18">
        <v>2</v>
      </c>
      <c r="Q140" s="18">
        <v>15</v>
      </c>
      <c r="R140" s="20">
        <f t="shared" si="36"/>
        <v>0.14150943396226415</v>
      </c>
      <c r="S140" s="17"/>
    </row>
    <row r="141" spans="1:19">
      <c r="A141" s="6" t="s">
        <v>37</v>
      </c>
      <c r="B141" s="18">
        <v>4</v>
      </c>
      <c r="C141" s="18">
        <v>3</v>
      </c>
      <c r="D141" s="8">
        <f t="shared" si="31"/>
        <v>0.75</v>
      </c>
      <c r="E141" s="18">
        <v>16</v>
      </c>
      <c r="F141" s="18">
        <v>3522</v>
      </c>
      <c r="G141" s="18">
        <v>6747</v>
      </c>
      <c r="H141" s="9">
        <f t="shared" si="32"/>
        <v>3.1320586927523344</v>
      </c>
      <c r="I141" s="18">
        <v>2</v>
      </c>
      <c r="J141" s="8">
        <f t="shared" si="33"/>
        <v>0.125</v>
      </c>
      <c r="K141" s="18">
        <v>1</v>
      </c>
      <c r="L141" s="18">
        <v>134</v>
      </c>
      <c r="M141" s="9">
        <f t="shared" si="34"/>
        <v>26.28358208955224</v>
      </c>
      <c r="N141" s="18">
        <v>5</v>
      </c>
      <c r="O141" s="11">
        <f t="shared" si="35"/>
        <v>1349.4</v>
      </c>
      <c r="P141" s="18">
        <v>4</v>
      </c>
      <c r="Q141" s="18">
        <v>19</v>
      </c>
      <c r="R141" s="20">
        <f t="shared" si="36"/>
        <v>0.1417910447761194</v>
      </c>
      <c r="S141" s="17"/>
    </row>
    <row r="142" spans="1:19">
      <c r="A142" s="6" t="s">
        <v>52</v>
      </c>
      <c r="B142" s="18">
        <v>4</v>
      </c>
      <c r="C142" s="18">
        <v>4</v>
      </c>
      <c r="D142" s="8">
        <f t="shared" si="31"/>
        <v>1</v>
      </c>
      <c r="E142" s="18">
        <v>15</v>
      </c>
      <c r="F142" s="18">
        <v>3993</v>
      </c>
      <c r="G142" s="18">
        <v>7434</v>
      </c>
      <c r="H142" s="9">
        <f t="shared" si="32"/>
        <v>3.2227602905569008</v>
      </c>
      <c r="I142" s="18">
        <v>5</v>
      </c>
      <c r="J142" s="8">
        <f t="shared" si="33"/>
        <v>0.33333333333333331</v>
      </c>
      <c r="K142" s="18">
        <v>1</v>
      </c>
      <c r="L142" s="18">
        <v>133</v>
      </c>
      <c r="M142" s="9">
        <f t="shared" si="34"/>
        <v>30.022556390977442</v>
      </c>
      <c r="N142" s="18">
        <v>7</v>
      </c>
      <c r="O142" s="11">
        <f t="shared" si="35"/>
        <v>1062</v>
      </c>
      <c r="P142" s="18">
        <v>6</v>
      </c>
      <c r="Q142" s="18">
        <v>25</v>
      </c>
      <c r="R142" s="20">
        <f t="shared" si="36"/>
        <v>0.18796992481203006</v>
      </c>
      <c r="S142" s="17"/>
    </row>
    <row r="143" spans="1:19">
      <c r="A143" s="1" t="s">
        <v>20</v>
      </c>
      <c r="B143" s="19">
        <f>SUM(B134:B142)</f>
        <v>22</v>
      </c>
      <c r="C143" s="19">
        <f>SUM(C134:C142)</f>
        <v>19</v>
      </c>
      <c r="D143" s="12">
        <f t="shared" si="31"/>
        <v>0.86363636363636365</v>
      </c>
      <c r="E143" s="19">
        <f>SUM(E134:E142)</f>
        <v>80</v>
      </c>
      <c r="F143" s="19">
        <f>SUM(F134:F142)</f>
        <v>21233</v>
      </c>
      <c r="G143" s="23">
        <f>SUM(G134:G142)</f>
        <v>40288</v>
      </c>
      <c r="H143" s="13">
        <f t="shared" si="32"/>
        <v>3.1621822875297854</v>
      </c>
      <c r="I143" s="19">
        <f>SUM(I134:I142)</f>
        <v>28</v>
      </c>
      <c r="J143" s="12">
        <f t="shared" si="33"/>
        <v>0.35</v>
      </c>
      <c r="K143" s="19">
        <f>SUM(K134:K142)</f>
        <v>2</v>
      </c>
      <c r="L143" s="19">
        <f>SUM(L134:L142)</f>
        <v>693</v>
      </c>
      <c r="M143" s="13">
        <f t="shared" si="34"/>
        <v>30.639249639249638</v>
      </c>
      <c r="N143" s="19">
        <f>SUM(N134:N142)</f>
        <v>29</v>
      </c>
      <c r="O143" s="14">
        <f t="shared" si="35"/>
        <v>1389.2413793103449</v>
      </c>
      <c r="P143" s="19">
        <f>SUM(P134:P142)</f>
        <v>22</v>
      </c>
      <c r="Q143" s="19">
        <f>SUM(Q134:Q142)</f>
        <v>119</v>
      </c>
      <c r="R143" s="21">
        <f t="shared" si="36"/>
        <v>0.17171717171717171</v>
      </c>
    </row>
    <row r="145" spans="1:18">
      <c r="A145" s="1" t="s">
        <v>42</v>
      </c>
      <c r="B145" s="2" t="s">
        <v>0</v>
      </c>
      <c r="C145" s="2" t="s">
        <v>1</v>
      </c>
      <c r="D145" s="2" t="s">
        <v>2</v>
      </c>
      <c r="E145" s="2" t="s">
        <v>3</v>
      </c>
      <c r="F145" s="2" t="s">
        <v>4</v>
      </c>
      <c r="G145" s="2" t="s">
        <v>5</v>
      </c>
      <c r="H145" s="2" t="s">
        <v>49</v>
      </c>
      <c r="I145" s="2" t="s">
        <v>7</v>
      </c>
      <c r="J145" s="3">
        <v>3</v>
      </c>
      <c r="K145" s="2" t="s">
        <v>8</v>
      </c>
      <c r="L145" s="2" t="s">
        <v>9</v>
      </c>
      <c r="M145" s="2" t="s">
        <v>10</v>
      </c>
      <c r="N145" s="2" t="s">
        <v>51</v>
      </c>
      <c r="O145" s="3" t="s">
        <v>11</v>
      </c>
      <c r="P145" s="2" t="s">
        <v>12</v>
      </c>
      <c r="Q145" s="2" t="s">
        <v>24</v>
      </c>
      <c r="R145" s="2" t="s">
        <v>25</v>
      </c>
    </row>
    <row r="146" spans="1:18">
      <c r="A146" s="6" t="s">
        <v>13</v>
      </c>
      <c r="B146" s="7">
        <v>1</v>
      </c>
      <c r="C146" s="7">
        <v>1</v>
      </c>
      <c r="D146" s="8">
        <f t="shared" ref="D146:D158" si="37">C146/B146*(1)</f>
        <v>1</v>
      </c>
      <c r="E146" s="7">
        <v>3</v>
      </c>
      <c r="F146" s="7">
        <v>925</v>
      </c>
      <c r="G146" s="7">
        <v>2352</v>
      </c>
      <c r="H146" s="9">
        <f t="shared" ref="H146:H158" si="38">F146/(G146/6)</f>
        <v>2.3596938775510203</v>
      </c>
      <c r="I146" s="7">
        <v>1</v>
      </c>
      <c r="J146" s="8">
        <f t="shared" ref="J146:J158" si="39">I146/E146*1</f>
        <v>0.33333333333333331</v>
      </c>
      <c r="K146" s="7">
        <v>0</v>
      </c>
      <c r="L146" s="7">
        <v>30</v>
      </c>
      <c r="M146" s="9">
        <f t="shared" ref="M146:M158" si="40">F146/L146</f>
        <v>30.833333333333332</v>
      </c>
      <c r="N146" s="7">
        <v>1</v>
      </c>
      <c r="O146" s="11">
        <f t="shared" ref="O146:O158" si="41">G146/N146</f>
        <v>2352</v>
      </c>
      <c r="P146" s="7">
        <v>1</v>
      </c>
      <c r="Q146" s="7">
        <v>8</v>
      </c>
      <c r="R146" s="20">
        <f t="shared" ref="R146:R158" si="42">(Q146/L146)*1</f>
        <v>0.26666666666666666</v>
      </c>
    </row>
    <row r="147" spans="1:18">
      <c r="A147" s="6" t="s">
        <v>15</v>
      </c>
      <c r="B147" s="7">
        <v>1</v>
      </c>
      <c r="C147" s="7">
        <v>1</v>
      </c>
      <c r="D147" s="8">
        <f t="shared" si="37"/>
        <v>1</v>
      </c>
      <c r="E147" s="7">
        <v>4</v>
      </c>
      <c r="F147" s="7">
        <v>447</v>
      </c>
      <c r="G147" s="7">
        <v>1001</v>
      </c>
      <c r="H147" s="9">
        <f t="shared" si="38"/>
        <v>2.679320679320679</v>
      </c>
      <c r="I147" s="7">
        <v>0</v>
      </c>
      <c r="J147" s="8">
        <f t="shared" si="39"/>
        <v>0</v>
      </c>
      <c r="K147" s="7">
        <v>2</v>
      </c>
      <c r="L147" s="7">
        <v>40</v>
      </c>
      <c r="M147" s="9">
        <f t="shared" si="40"/>
        <v>11.175000000000001</v>
      </c>
      <c r="N147" s="7">
        <v>0</v>
      </c>
      <c r="O147" s="11"/>
      <c r="P147" s="7">
        <v>2</v>
      </c>
      <c r="Q147" s="7">
        <v>8</v>
      </c>
      <c r="R147" s="20">
        <f t="shared" si="42"/>
        <v>0.2</v>
      </c>
    </row>
    <row r="148" spans="1:18">
      <c r="A148" s="6" t="s">
        <v>17</v>
      </c>
      <c r="B148" s="7">
        <v>1</v>
      </c>
      <c r="C148" s="7">
        <v>0</v>
      </c>
      <c r="D148" s="8">
        <f t="shared" si="37"/>
        <v>0</v>
      </c>
      <c r="E148" s="7">
        <v>3</v>
      </c>
      <c r="F148" s="7">
        <v>859</v>
      </c>
      <c r="G148" s="7">
        <v>1795</v>
      </c>
      <c r="H148" s="9">
        <f t="shared" si="38"/>
        <v>2.8713091922005569</v>
      </c>
      <c r="I148" s="7">
        <v>1</v>
      </c>
      <c r="J148" s="8">
        <f t="shared" si="39"/>
        <v>0.33333333333333331</v>
      </c>
      <c r="K148" s="7">
        <v>0</v>
      </c>
      <c r="L148" s="7">
        <v>24</v>
      </c>
      <c r="M148" s="9">
        <f t="shared" si="40"/>
        <v>35.791666666666664</v>
      </c>
      <c r="N148" s="7">
        <v>1</v>
      </c>
      <c r="O148" s="11">
        <f t="shared" si="41"/>
        <v>1795</v>
      </c>
      <c r="P148" s="7">
        <v>1</v>
      </c>
      <c r="Q148" s="7">
        <v>5</v>
      </c>
      <c r="R148" s="20">
        <f t="shared" si="42"/>
        <v>0.20833333333333334</v>
      </c>
    </row>
    <row r="149" spans="1:18">
      <c r="A149" s="6" t="s">
        <v>18</v>
      </c>
      <c r="B149" s="7">
        <v>1</v>
      </c>
      <c r="C149" s="7">
        <v>0</v>
      </c>
      <c r="D149" s="8">
        <f t="shared" si="37"/>
        <v>0</v>
      </c>
      <c r="E149" s="7">
        <v>2</v>
      </c>
      <c r="F149" s="7">
        <v>719</v>
      </c>
      <c r="G149" s="7">
        <v>1633</v>
      </c>
      <c r="H149" s="9">
        <f t="shared" si="38"/>
        <v>2.6417636252296384</v>
      </c>
      <c r="I149" s="7">
        <v>2</v>
      </c>
      <c r="J149" s="8">
        <f t="shared" si="39"/>
        <v>1</v>
      </c>
      <c r="K149" s="7">
        <v>0</v>
      </c>
      <c r="L149" s="7">
        <v>16</v>
      </c>
      <c r="M149" s="9">
        <f t="shared" si="40"/>
        <v>44.9375</v>
      </c>
      <c r="N149" s="7">
        <v>1</v>
      </c>
      <c r="O149" s="11">
        <f t="shared" si="41"/>
        <v>1633</v>
      </c>
      <c r="P149" s="7">
        <v>0</v>
      </c>
      <c r="Q149" s="7">
        <v>4</v>
      </c>
      <c r="R149" s="20">
        <f t="shared" si="42"/>
        <v>0.25</v>
      </c>
    </row>
    <row r="150" spans="1:18">
      <c r="A150" s="6" t="s">
        <v>19</v>
      </c>
      <c r="B150" s="7">
        <v>2</v>
      </c>
      <c r="C150" s="7">
        <v>0</v>
      </c>
      <c r="D150" s="8">
        <f t="shared" si="37"/>
        <v>0</v>
      </c>
      <c r="E150" s="7">
        <v>5</v>
      </c>
      <c r="F150" s="7">
        <v>1641</v>
      </c>
      <c r="G150" s="7">
        <v>3420</v>
      </c>
      <c r="H150" s="9">
        <f t="shared" si="38"/>
        <v>2.8789473684210525</v>
      </c>
      <c r="I150" s="7">
        <v>2</v>
      </c>
      <c r="J150" s="8">
        <f t="shared" si="39"/>
        <v>0.4</v>
      </c>
      <c r="K150" s="7">
        <v>0</v>
      </c>
      <c r="L150" s="7">
        <v>45</v>
      </c>
      <c r="M150" s="9">
        <f t="shared" si="40"/>
        <v>36.466666666666669</v>
      </c>
      <c r="N150" s="7">
        <v>0</v>
      </c>
      <c r="O150" s="11"/>
      <c r="P150" s="7">
        <v>1</v>
      </c>
      <c r="Q150" s="7">
        <v>11</v>
      </c>
      <c r="R150" s="20">
        <f t="shared" si="42"/>
        <v>0.24444444444444444</v>
      </c>
    </row>
    <row r="151" spans="1:18">
      <c r="A151" s="6" t="s">
        <v>23</v>
      </c>
      <c r="B151" s="7">
        <v>2</v>
      </c>
      <c r="C151" s="7">
        <v>2</v>
      </c>
      <c r="D151" s="8">
        <f t="shared" si="37"/>
        <v>1</v>
      </c>
      <c r="E151" s="7">
        <v>7</v>
      </c>
      <c r="F151" s="7">
        <v>1672</v>
      </c>
      <c r="G151" s="7">
        <v>3369</v>
      </c>
      <c r="H151" s="9">
        <f t="shared" si="38"/>
        <v>2.9777382012466607</v>
      </c>
      <c r="I151" s="7">
        <v>3</v>
      </c>
      <c r="J151" s="8">
        <f t="shared" si="39"/>
        <v>0.42857142857142855</v>
      </c>
      <c r="K151" s="7">
        <v>0</v>
      </c>
      <c r="L151" s="7">
        <v>62</v>
      </c>
      <c r="M151" s="9">
        <f t="shared" si="40"/>
        <v>26.967741935483872</v>
      </c>
      <c r="N151" s="7">
        <v>1</v>
      </c>
      <c r="O151" s="11">
        <f t="shared" si="41"/>
        <v>3369</v>
      </c>
      <c r="P151" s="7">
        <v>0</v>
      </c>
      <c r="Q151" s="7">
        <v>9</v>
      </c>
      <c r="R151" s="20">
        <f t="shared" si="42"/>
        <v>0.14516129032258066</v>
      </c>
    </row>
    <row r="152" spans="1:18">
      <c r="A152" s="6" t="s">
        <v>27</v>
      </c>
      <c r="B152" s="18">
        <v>1</v>
      </c>
      <c r="C152" s="18">
        <v>1</v>
      </c>
      <c r="D152" s="8">
        <f t="shared" si="37"/>
        <v>1</v>
      </c>
      <c r="E152" s="18">
        <v>4</v>
      </c>
      <c r="F152" s="18">
        <v>1057</v>
      </c>
      <c r="G152" s="18">
        <v>2363</v>
      </c>
      <c r="H152" s="9">
        <f t="shared" si="38"/>
        <v>2.6838764282691496</v>
      </c>
      <c r="I152" s="18">
        <v>1</v>
      </c>
      <c r="J152" s="8">
        <f t="shared" si="39"/>
        <v>0.25</v>
      </c>
      <c r="K152" s="18">
        <v>0</v>
      </c>
      <c r="L152" s="18">
        <v>33</v>
      </c>
      <c r="M152" s="9">
        <f t="shared" si="40"/>
        <v>32.030303030303031</v>
      </c>
      <c r="N152" s="18">
        <v>1</v>
      </c>
      <c r="O152" s="11">
        <f t="shared" si="41"/>
        <v>2363</v>
      </c>
      <c r="P152" s="18">
        <v>0</v>
      </c>
      <c r="Q152" s="18">
        <v>7</v>
      </c>
      <c r="R152" s="20">
        <f t="shared" si="42"/>
        <v>0.21212121212121213</v>
      </c>
    </row>
    <row r="153" spans="1:18">
      <c r="A153" s="6" t="s">
        <v>28</v>
      </c>
      <c r="B153" s="18">
        <v>1</v>
      </c>
      <c r="C153" s="18">
        <v>1</v>
      </c>
      <c r="D153" s="8">
        <f t="shared" si="37"/>
        <v>1</v>
      </c>
      <c r="E153" s="18">
        <v>4</v>
      </c>
      <c r="F153" s="18">
        <v>1248</v>
      </c>
      <c r="G153" s="18">
        <v>2308</v>
      </c>
      <c r="H153" s="9">
        <f t="shared" si="38"/>
        <v>3.2443674176776427</v>
      </c>
      <c r="I153" s="18">
        <v>3</v>
      </c>
      <c r="J153" s="8">
        <f t="shared" si="39"/>
        <v>0.75</v>
      </c>
      <c r="K153" s="18">
        <v>0</v>
      </c>
      <c r="L153" s="18">
        <v>32</v>
      </c>
      <c r="M153" s="9">
        <f t="shared" si="40"/>
        <v>39</v>
      </c>
      <c r="N153" s="18">
        <v>1</v>
      </c>
      <c r="O153" s="11">
        <f t="shared" si="41"/>
        <v>2308</v>
      </c>
      <c r="P153" s="18">
        <v>0</v>
      </c>
      <c r="Q153" s="18" t="s">
        <v>50</v>
      </c>
      <c r="R153" s="20">
        <f t="shared" si="42"/>
        <v>0.1875</v>
      </c>
    </row>
    <row r="154" spans="1:18">
      <c r="A154" s="6" t="s">
        <v>29</v>
      </c>
      <c r="B154" s="18">
        <v>1</v>
      </c>
      <c r="C154" s="18">
        <v>1</v>
      </c>
      <c r="D154" s="8">
        <f t="shared" si="37"/>
        <v>1</v>
      </c>
      <c r="E154" s="18">
        <v>4</v>
      </c>
      <c r="F154" s="18">
        <v>767</v>
      </c>
      <c r="G154" s="18">
        <v>1785</v>
      </c>
      <c r="H154" s="9">
        <f t="shared" si="38"/>
        <v>2.5781512605042018</v>
      </c>
      <c r="I154" s="18">
        <v>0</v>
      </c>
      <c r="J154" s="8">
        <f t="shared" si="39"/>
        <v>0</v>
      </c>
      <c r="K154" s="18">
        <v>0</v>
      </c>
      <c r="L154" s="18">
        <v>33</v>
      </c>
      <c r="M154" s="9">
        <f t="shared" si="40"/>
        <v>23.242424242424242</v>
      </c>
      <c r="N154" s="18">
        <v>0</v>
      </c>
      <c r="O154" s="11"/>
      <c r="P154" s="18">
        <v>0</v>
      </c>
      <c r="Q154" s="18">
        <v>4</v>
      </c>
      <c r="R154" s="20">
        <f t="shared" si="42"/>
        <v>0.12121212121212122</v>
      </c>
    </row>
    <row r="155" spans="1:18">
      <c r="A155" s="6" t="s">
        <v>33</v>
      </c>
      <c r="B155" s="18">
        <v>1</v>
      </c>
      <c r="C155" s="18">
        <v>1</v>
      </c>
      <c r="D155" s="8">
        <f t="shared" si="37"/>
        <v>1</v>
      </c>
      <c r="E155" s="18">
        <v>4</v>
      </c>
      <c r="F155" s="18">
        <v>1113</v>
      </c>
      <c r="G155" s="18">
        <v>2143</v>
      </c>
      <c r="H155" s="9">
        <f t="shared" si="38"/>
        <v>3.1161922538497433</v>
      </c>
      <c r="I155" s="18">
        <v>2</v>
      </c>
      <c r="J155" s="8">
        <f t="shared" si="39"/>
        <v>0.5</v>
      </c>
      <c r="K155" s="18">
        <v>0</v>
      </c>
      <c r="L155" s="18">
        <v>40</v>
      </c>
      <c r="M155" s="9">
        <f t="shared" si="40"/>
        <v>27.824999999999999</v>
      </c>
      <c r="N155" s="18">
        <v>2</v>
      </c>
      <c r="O155" s="11">
        <f t="shared" si="41"/>
        <v>1071.5</v>
      </c>
      <c r="P155" s="18">
        <v>2</v>
      </c>
      <c r="Q155" s="18">
        <v>5</v>
      </c>
      <c r="R155" s="20">
        <f t="shared" si="42"/>
        <v>0.125</v>
      </c>
    </row>
    <row r="156" spans="1:18">
      <c r="A156" s="6" t="s">
        <v>34</v>
      </c>
      <c r="B156" s="18">
        <v>1</v>
      </c>
      <c r="C156" s="18">
        <v>1</v>
      </c>
      <c r="D156" s="8">
        <f t="shared" si="37"/>
        <v>1</v>
      </c>
      <c r="E156" s="18">
        <v>4</v>
      </c>
      <c r="F156" s="18">
        <v>871</v>
      </c>
      <c r="G156" s="18">
        <v>1840</v>
      </c>
      <c r="H156" s="9">
        <f t="shared" si="38"/>
        <v>2.8402173913043476</v>
      </c>
      <c r="I156" s="18">
        <v>1</v>
      </c>
      <c r="J156" s="8">
        <f t="shared" si="39"/>
        <v>0.25</v>
      </c>
      <c r="K156" s="18">
        <v>0</v>
      </c>
      <c r="L156" s="18">
        <v>32</v>
      </c>
      <c r="M156" s="9">
        <f t="shared" si="40"/>
        <v>27.21875</v>
      </c>
      <c r="N156" s="18">
        <v>0</v>
      </c>
      <c r="O156" s="11"/>
      <c r="P156" s="18">
        <v>0</v>
      </c>
      <c r="Q156" s="18">
        <v>8</v>
      </c>
      <c r="R156" s="20">
        <f t="shared" si="42"/>
        <v>0.25</v>
      </c>
    </row>
    <row r="157" spans="1:18">
      <c r="A157" s="6" t="s">
        <v>35</v>
      </c>
      <c r="B157" s="18">
        <v>1</v>
      </c>
      <c r="C157" s="18">
        <v>1</v>
      </c>
      <c r="D157" s="8">
        <f t="shared" si="37"/>
        <v>1</v>
      </c>
      <c r="E157" s="18">
        <v>3</v>
      </c>
      <c r="F157" s="18">
        <v>734</v>
      </c>
      <c r="G157" s="18">
        <v>1353</v>
      </c>
      <c r="H157" s="9">
        <f t="shared" si="38"/>
        <v>3.2549889135254988</v>
      </c>
      <c r="I157" s="18">
        <v>1</v>
      </c>
      <c r="J157" s="8">
        <f t="shared" si="39"/>
        <v>0.33333333333333331</v>
      </c>
      <c r="K157" s="18">
        <v>1</v>
      </c>
      <c r="L157" s="18">
        <v>20</v>
      </c>
      <c r="M157" s="9">
        <f t="shared" si="40"/>
        <v>36.700000000000003</v>
      </c>
      <c r="N157" s="18">
        <v>2</v>
      </c>
      <c r="O157" s="11">
        <f t="shared" si="41"/>
        <v>676.5</v>
      </c>
      <c r="P157" s="18">
        <v>2</v>
      </c>
      <c r="Q157" s="18">
        <v>5</v>
      </c>
      <c r="R157" s="20">
        <f t="shared" si="42"/>
        <v>0.25</v>
      </c>
    </row>
    <row r="158" spans="1:18">
      <c r="A158" s="1" t="s">
        <v>20</v>
      </c>
      <c r="B158" s="19">
        <f>SUM(B146:B157)</f>
        <v>14</v>
      </c>
      <c r="C158" s="19">
        <f>SUM(C146:C157)</f>
        <v>10</v>
      </c>
      <c r="D158" s="12">
        <f t="shared" si="37"/>
        <v>0.7142857142857143</v>
      </c>
      <c r="E158" s="19">
        <f>SUM(E146:E157)</f>
        <v>47</v>
      </c>
      <c r="F158" s="19">
        <f>SUM(F146:F157)</f>
        <v>12053</v>
      </c>
      <c r="G158" s="19">
        <f>SUM(G146:G157)</f>
        <v>25362</v>
      </c>
      <c r="H158" s="13">
        <f t="shared" si="38"/>
        <v>2.8514312751360302</v>
      </c>
      <c r="I158" s="19">
        <f>SUM(I146:I157)</f>
        <v>17</v>
      </c>
      <c r="J158" s="12">
        <f t="shared" si="39"/>
        <v>0.36170212765957449</v>
      </c>
      <c r="K158" s="19">
        <f>SUM(K146:K157)</f>
        <v>3</v>
      </c>
      <c r="L158" s="19">
        <f>SUM(L146:L157)</f>
        <v>407</v>
      </c>
      <c r="M158" s="13">
        <f t="shared" si="40"/>
        <v>29.614250614250615</v>
      </c>
      <c r="N158" s="19">
        <f>SUM(N146:N157)</f>
        <v>10</v>
      </c>
      <c r="O158" s="14">
        <f t="shared" si="41"/>
        <v>2536.1999999999998</v>
      </c>
      <c r="P158" s="19">
        <f>SUM(P146:P157)</f>
        <v>9</v>
      </c>
      <c r="Q158" s="19">
        <f>SUM(Q146:Q157)</f>
        <v>74</v>
      </c>
      <c r="R158" s="21">
        <f t="shared" si="42"/>
        <v>0.18181818181818182</v>
      </c>
    </row>
    <row r="166" spans="1:18">
      <c r="A166" s="1" t="s">
        <v>47</v>
      </c>
      <c r="B166" s="2" t="s">
        <v>0</v>
      </c>
      <c r="C166" s="2" t="s">
        <v>1</v>
      </c>
      <c r="D166" s="2" t="s">
        <v>2</v>
      </c>
      <c r="E166" s="2" t="s">
        <v>3</v>
      </c>
      <c r="F166" s="2" t="s">
        <v>4</v>
      </c>
      <c r="G166" s="2" t="s">
        <v>5</v>
      </c>
      <c r="H166" s="2" t="s">
        <v>49</v>
      </c>
      <c r="I166" s="1" t="s">
        <v>7</v>
      </c>
      <c r="J166" s="3">
        <v>3</v>
      </c>
      <c r="K166" s="1" t="s">
        <v>8</v>
      </c>
      <c r="L166" s="1" t="s">
        <v>9</v>
      </c>
      <c r="M166" s="1" t="s">
        <v>10</v>
      </c>
      <c r="N166" s="4" t="s">
        <v>51</v>
      </c>
      <c r="O166" s="5" t="s">
        <v>11</v>
      </c>
      <c r="P166" s="1" t="s">
        <v>12</v>
      </c>
      <c r="Q166" s="1" t="s">
        <v>24</v>
      </c>
      <c r="R166" s="1" t="s">
        <v>25</v>
      </c>
    </row>
    <row r="167" spans="1:18">
      <c r="A167" s="6" t="s">
        <v>13</v>
      </c>
      <c r="B167" s="7">
        <v>1</v>
      </c>
      <c r="C167" s="7">
        <v>1</v>
      </c>
      <c r="D167" s="8">
        <f t="shared" ref="D167:D176" si="43">C167/B167*(1)</f>
        <v>1</v>
      </c>
      <c r="E167" s="7">
        <v>4</v>
      </c>
      <c r="F167" s="7">
        <v>846</v>
      </c>
      <c r="G167" s="7">
        <v>1558</v>
      </c>
      <c r="H167" s="9">
        <f t="shared" ref="H167:H176" si="44">F167/(G167/6)</f>
        <v>3.2580231065468546</v>
      </c>
      <c r="I167" s="7">
        <v>2</v>
      </c>
      <c r="J167" s="8">
        <f t="shared" ref="J167:J176" si="45">I167/E167*1</f>
        <v>0.5</v>
      </c>
      <c r="K167" s="7">
        <v>1</v>
      </c>
      <c r="L167" s="7">
        <v>35</v>
      </c>
      <c r="M167" s="9">
        <f t="shared" ref="M167:M176" si="46">F167/L167</f>
        <v>24.171428571428571</v>
      </c>
      <c r="N167" s="7">
        <v>1</v>
      </c>
      <c r="O167" s="11">
        <f t="shared" ref="O167:O176" si="47">G167/N167</f>
        <v>1558</v>
      </c>
      <c r="P167" s="7">
        <v>1</v>
      </c>
      <c r="Q167" s="7">
        <v>4</v>
      </c>
      <c r="R167" s="20">
        <f t="shared" ref="R167:R176" si="48">(Q167/L167)*1</f>
        <v>0.11428571428571428</v>
      </c>
    </row>
    <row r="168" spans="1:18">
      <c r="A168" s="6" t="s">
        <v>22</v>
      </c>
      <c r="B168" s="7">
        <v>1</v>
      </c>
      <c r="C168" s="7">
        <v>1</v>
      </c>
      <c r="D168" s="8">
        <f t="shared" si="43"/>
        <v>1</v>
      </c>
      <c r="E168" s="7">
        <v>4</v>
      </c>
      <c r="F168" s="7">
        <v>635</v>
      </c>
      <c r="G168" s="7">
        <v>1525</v>
      </c>
      <c r="H168" s="9">
        <f t="shared" si="44"/>
        <v>2.4983606557377049</v>
      </c>
      <c r="I168" s="7">
        <v>0</v>
      </c>
      <c r="J168" s="8">
        <f t="shared" si="45"/>
        <v>0</v>
      </c>
      <c r="K168" s="7">
        <v>0</v>
      </c>
      <c r="L168" s="7">
        <v>33</v>
      </c>
      <c r="M168" s="9">
        <f t="shared" si="46"/>
        <v>19.242424242424242</v>
      </c>
      <c r="N168" s="7">
        <v>0</v>
      </c>
      <c r="O168" s="11">
        <v>0</v>
      </c>
      <c r="P168" s="7">
        <v>1</v>
      </c>
      <c r="Q168" s="16">
        <v>8</v>
      </c>
      <c r="R168" s="20">
        <f t="shared" si="48"/>
        <v>0.24242424242424243</v>
      </c>
    </row>
    <row r="169" spans="1:18">
      <c r="A169" s="6" t="s">
        <v>18</v>
      </c>
      <c r="B169" s="7">
        <v>1</v>
      </c>
      <c r="C169" s="7">
        <v>0</v>
      </c>
      <c r="D169" s="8">
        <f t="shared" si="43"/>
        <v>0</v>
      </c>
      <c r="E169" s="7">
        <v>3</v>
      </c>
      <c r="F169" s="7">
        <v>519</v>
      </c>
      <c r="G169" s="7">
        <v>1321</v>
      </c>
      <c r="H169" s="9">
        <f t="shared" si="44"/>
        <v>2.3573050719152158</v>
      </c>
      <c r="I169" s="7">
        <v>0</v>
      </c>
      <c r="J169" s="8">
        <f t="shared" si="45"/>
        <v>0</v>
      </c>
      <c r="K169" s="7">
        <v>0</v>
      </c>
      <c r="L169" s="7">
        <v>21</v>
      </c>
      <c r="M169" s="9">
        <f t="shared" si="46"/>
        <v>24.714285714285715</v>
      </c>
      <c r="N169" s="7">
        <v>0</v>
      </c>
      <c r="O169" s="11">
        <v>0</v>
      </c>
      <c r="P169" s="7">
        <v>0</v>
      </c>
      <c r="Q169" s="7">
        <v>8</v>
      </c>
      <c r="R169" s="20">
        <f t="shared" si="48"/>
        <v>0.38095238095238093</v>
      </c>
    </row>
    <row r="170" spans="1:18">
      <c r="A170" s="6" t="s">
        <v>29</v>
      </c>
      <c r="B170" s="18">
        <v>1</v>
      </c>
      <c r="C170" s="18">
        <v>0</v>
      </c>
      <c r="D170" s="8">
        <f t="shared" si="43"/>
        <v>0</v>
      </c>
      <c r="E170" s="18">
        <v>3</v>
      </c>
      <c r="F170" s="18">
        <v>830</v>
      </c>
      <c r="G170" s="18">
        <v>1814</v>
      </c>
      <c r="H170" s="9">
        <f t="shared" si="44"/>
        <v>2.7453142227122385</v>
      </c>
      <c r="I170" s="18">
        <v>2</v>
      </c>
      <c r="J170" s="8">
        <f t="shared" si="45"/>
        <v>0.66666666666666663</v>
      </c>
      <c r="K170" s="18">
        <v>0</v>
      </c>
      <c r="L170" s="18">
        <v>21</v>
      </c>
      <c r="M170" s="9">
        <f t="shared" si="46"/>
        <v>39.523809523809526</v>
      </c>
      <c r="N170" s="18">
        <v>1</v>
      </c>
      <c r="O170" s="11">
        <f t="shared" si="47"/>
        <v>1814</v>
      </c>
      <c r="P170" s="18">
        <v>1</v>
      </c>
      <c r="Q170" s="18">
        <v>1</v>
      </c>
      <c r="R170" s="20">
        <f t="shared" si="48"/>
        <v>4.7619047619047616E-2</v>
      </c>
    </row>
    <row r="171" spans="1:18">
      <c r="A171" s="6" t="s">
        <v>30</v>
      </c>
      <c r="B171" s="18">
        <v>1</v>
      </c>
      <c r="C171" s="18">
        <v>0</v>
      </c>
      <c r="D171" s="8">
        <f t="shared" si="43"/>
        <v>0</v>
      </c>
      <c r="E171" s="18">
        <v>4</v>
      </c>
      <c r="F171" s="18">
        <v>924</v>
      </c>
      <c r="G171" s="18">
        <v>1590</v>
      </c>
      <c r="H171" s="9">
        <f t="shared" si="44"/>
        <v>3.4867924528301888</v>
      </c>
      <c r="I171" s="18">
        <v>1</v>
      </c>
      <c r="J171" s="8">
        <f t="shared" si="45"/>
        <v>0.25</v>
      </c>
      <c r="K171" s="18">
        <v>0</v>
      </c>
      <c r="L171" s="18">
        <v>27</v>
      </c>
      <c r="M171" s="9">
        <f t="shared" si="46"/>
        <v>34.222222222222221</v>
      </c>
      <c r="N171" s="18">
        <v>1</v>
      </c>
      <c r="O171" s="11">
        <f t="shared" si="47"/>
        <v>1590</v>
      </c>
      <c r="P171" s="18">
        <v>1</v>
      </c>
      <c r="Q171" s="18">
        <v>5</v>
      </c>
      <c r="R171" s="20">
        <f t="shared" si="48"/>
        <v>0.18518518518518517</v>
      </c>
    </row>
    <row r="172" spans="1:18">
      <c r="A172" s="6" t="s">
        <v>31</v>
      </c>
      <c r="B172" s="18">
        <v>1</v>
      </c>
      <c r="C172" s="18">
        <v>1</v>
      </c>
      <c r="D172" s="8">
        <f t="shared" si="43"/>
        <v>1</v>
      </c>
      <c r="E172" s="18">
        <v>4</v>
      </c>
      <c r="F172" s="18">
        <v>1166</v>
      </c>
      <c r="G172" s="18">
        <v>1945</v>
      </c>
      <c r="H172" s="9">
        <f t="shared" si="44"/>
        <v>3.5969151670951156</v>
      </c>
      <c r="I172" s="18">
        <v>2</v>
      </c>
      <c r="J172" s="8">
        <f t="shared" si="45"/>
        <v>0.5</v>
      </c>
      <c r="K172" s="18">
        <v>0</v>
      </c>
      <c r="L172" s="18">
        <v>30</v>
      </c>
      <c r="M172" s="9">
        <f t="shared" si="46"/>
        <v>38.866666666666667</v>
      </c>
      <c r="N172" s="18">
        <v>1</v>
      </c>
      <c r="O172" s="11">
        <f t="shared" si="47"/>
        <v>1945</v>
      </c>
      <c r="P172" s="18">
        <v>1</v>
      </c>
      <c r="Q172" s="18">
        <v>3</v>
      </c>
      <c r="R172" s="20">
        <f t="shared" si="48"/>
        <v>0.1</v>
      </c>
    </row>
    <row r="173" spans="1:18">
      <c r="A173" s="6" t="s">
        <v>35</v>
      </c>
      <c r="B173" s="18">
        <v>1</v>
      </c>
      <c r="C173" s="18">
        <v>1</v>
      </c>
      <c r="D173" s="8">
        <f t="shared" si="43"/>
        <v>1</v>
      </c>
      <c r="E173" s="18">
        <v>4</v>
      </c>
      <c r="F173" s="18">
        <v>1137</v>
      </c>
      <c r="G173" s="18">
        <v>1766</v>
      </c>
      <c r="H173" s="9">
        <f t="shared" si="44"/>
        <v>3.8629671574178936</v>
      </c>
      <c r="I173" s="18">
        <v>2</v>
      </c>
      <c r="J173" s="8">
        <f t="shared" si="45"/>
        <v>0.5</v>
      </c>
      <c r="K173" s="18">
        <v>0</v>
      </c>
      <c r="L173" s="18">
        <v>32</v>
      </c>
      <c r="M173" s="9">
        <f t="shared" si="46"/>
        <v>35.53125</v>
      </c>
      <c r="N173" s="18">
        <v>2</v>
      </c>
      <c r="O173" s="11">
        <f t="shared" si="47"/>
        <v>883</v>
      </c>
      <c r="P173" s="18">
        <v>1</v>
      </c>
      <c r="Q173" s="18">
        <v>3</v>
      </c>
      <c r="R173" s="20">
        <f t="shared" si="48"/>
        <v>9.375E-2</v>
      </c>
    </row>
    <row r="174" spans="1:18">
      <c r="A174" s="6" t="s">
        <v>37</v>
      </c>
      <c r="B174" s="18">
        <v>1</v>
      </c>
      <c r="C174" s="18">
        <v>1</v>
      </c>
      <c r="D174" s="8">
        <f t="shared" si="43"/>
        <v>1</v>
      </c>
      <c r="E174" s="18">
        <v>4</v>
      </c>
      <c r="F174" s="18">
        <v>1154</v>
      </c>
      <c r="G174" s="18">
        <v>2012</v>
      </c>
      <c r="H174" s="9">
        <f t="shared" si="44"/>
        <v>3.4413518886679921</v>
      </c>
      <c r="I174" s="18">
        <v>2</v>
      </c>
      <c r="J174" s="8">
        <f t="shared" si="45"/>
        <v>0.5</v>
      </c>
      <c r="K174" s="18">
        <v>0</v>
      </c>
      <c r="L174" s="18">
        <v>28</v>
      </c>
      <c r="M174" s="9">
        <f t="shared" si="46"/>
        <v>41.214285714285715</v>
      </c>
      <c r="N174" s="18">
        <v>2</v>
      </c>
      <c r="O174" s="11">
        <f t="shared" si="47"/>
        <v>1006</v>
      </c>
      <c r="P174" s="18">
        <v>0</v>
      </c>
      <c r="Q174" s="18">
        <v>2</v>
      </c>
      <c r="R174" s="20">
        <f t="shared" si="48"/>
        <v>7.1428571428571425E-2</v>
      </c>
    </row>
    <row r="175" spans="1:18">
      <c r="A175" s="6" t="s">
        <v>52</v>
      </c>
      <c r="B175" s="18">
        <v>1</v>
      </c>
      <c r="C175" s="18">
        <v>0</v>
      </c>
      <c r="D175" s="8">
        <f t="shared" si="43"/>
        <v>0</v>
      </c>
      <c r="E175" s="18">
        <v>1</v>
      </c>
      <c r="F175" s="18">
        <v>446</v>
      </c>
      <c r="G175" s="18">
        <v>594</v>
      </c>
      <c r="H175" s="9">
        <f t="shared" si="44"/>
        <v>4.5050505050505052</v>
      </c>
      <c r="I175" s="18">
        <v>1</v>
      </c>
      <c r="J175" s="8">
        <f t="shared" si="45"/>
        <v>1</v>
      </c>
      <c r="K175" s="18">
        <v>0</v>
      </c>
      <c r="L175" s="18">
        <v>6</v>
      </c>
      <c r="M175" s="9">
        <f t="shared" si="46"/>
        <v>74.333333333333329</v>
      </c>
      <c r="N175" s="18">
        <v>2</v>
      </c>
      <c r="O175" s="11">
        <f t="shared" si="47"/>
        <v>297</v>
      </c>
      <c r="P175" s="18">
        <v>0</v>
      </c>
      <c r="Q175" s="18">
        <v>2</v>
      </c>
      <c r="R175" s="20">
        <f t="shared" si="48"/>
        <v>0.33333333333333331</v>
      </c>
    </row>
    <row r="176" spans="1:18">
      <c r="A176" s="1" t="s">
        <v>20</v>
      </c>
      <c r="B176" s="19">
        <f>SUM(B167:B175)</f>
        <v>9</v>
      </c>
      <c r="C176" s="19">
        <f>SUM(C167:C175)</f>
        <v>5</v>
      </c>
      <c r="D176" s="12">
        <f t="shared" si="43"/>
        <v>0.55555555555555558</v>
      </c>
      <c r="E176" s="19">
        <f>SUM(E167:E175)</f>
        <v>31</v>
      </c>
      <c r="F176" s="19">
        <f>SUM(F167:F175)</f>
        <v>7657</v>
      </c>
      <c r="G176" s="19">
        <f>SUM(G167:G175)</f>
        <v>14125</v>
      </c>
      <c r="H176" s="13">
        <f t="shared" si="44"/>
        <v>3.2525309734513277</v>
      </c>
      <c r="I176" s="19">
        <f>SUM(I167:I175)</f>
        <v>12</v>
      </c>
      <c r="J176" s="12">
        <f t="shared" si="45"/>
        <v>0.38709677419354838</v>
      </c>
      <c r="K176" s="19">
        <f>SUM(K167:K175)</f>
        <v>1</v>
      </c>
      <c r="L176" s="19">
        <f>SUM(L167:L175)</f>
        <v>233</v>
      </c>
      <c r="M176" s="13">
        <f t="shared" si="46"/>
        <v>32.862660944206006</v>
      </c>
      <c r="N176" s="19">
        <f>SUM(N167:N175)</f>
        <v>10</v>
      </c>
      <c r="O176" s="14">
        <f t="shared" si="47"/>
        <v>1412.5</v>
      </c>
      <c r="P176" s="19">
        <f>SUM(P167:P175)</f>
        <v>6</v>
      </c>
      <c r="Q176" s="19">
        <f>SUM(Q167:Q175)</f>
        <v>36</v>
      </c>
      <c r="R176" s="21">
        <f t="shared" si="48"/>
        <v>0.15450643776824036</v>
      </c>
    </row>
    <row r="178" spans="1:22">
      <c r="A178" s="1" t="s">
        <v>43</v>
      </c>
      <c r="B178" s="2" t="s">
        <v>0</v>
      </c>
      <c r="C178" s="2" t="s">
        <v>1</v>
      </c>
      <c r="D178" s="2" t="s">
        <v>2</v>
      </c>
      <c r="E178" s="2" t="s">
        <v>3</v>
      </c>
      <c r="F178" s="2" t="s">
        <v>4</v>
      </c>
      <c r="G178" s="2" t="s">
        <v>5</v>
      </c>
      <c r="H178" s="2" t="s">
        <v>49</v>
      </c>
      <c r="I178" s="2" t="s">
        <v>7</v>
      </c>
      <c r="J178" s="3">
        <v>3</v>
      </c>
      <c r="K178" s="2" t="s">
        <v>8</v>
      </c>
      <c r="L178" s="2" t="s">
        <v>9</v>
      </c>
      <c r="M178" s="2" t="s">
        <v>10</v>
      </c>
      <c r="N178" s="2" t="s">
        <v>51</v>
      </c>
      <c r="O178" s="3" t="s">
        <v>11</v>
      </c>
      <c r="P178" s="2" t="s">
        <v>12</v>
      </c>
      <c r="Q178" s="2" t="s">
        <v>24</v>
      </c>
      <c r="R178" s="2" t="s">
        <v>25</v>
      </c>
      <c r="U178" s="2"/>
      <c r="V178" s="12"/>
    </row>
    <row r="179" spans="1:22">
      <c r="A179" s="6" t="s">
        <v>14</v>
      </c>
      <c r="B179" s="7">
        <v>1</v>
      </c>
      <c r="C179" s="7">
        <v>1</v>
      </c>
      <c r="D179" s="8">
        <f t="shared" ref="D179:D198" si="49">C179/B179*(1)</f>
        <v>1</v>
      </c>
      <c r="E179" s="7">
        <v>3</v>
      </c>
      <c r="F179" s="7">
        <v>601</v>
      </c>
      <c r="G179" s="7">
        <v>1362</v>
      </c>
      <c r="H179" s="9">
        <f t="shared" ref="H179:H198" si="50">F179/(G179/6)</f>
        <v>2.6475770925110131</v>
      </c>
      <c r="I179" s="7">
        <v>0</v>
      </c>
      <c r="J179" s="8">
        <f t="shared" ref="J179:J198" si="51">I179/E179*1</f>
        <v>0</v>
      </c>
      <c r="K179" s="7">
        <v>0</v>
      </c>
      <c r="L179" s="7">
        <v>31</v>
      </c>
      <c r="M179" s="9">
        <f t="shared" ref="M179:M198" si="52">F179/L179</f>
        <v>19.387096774193548</v>
      </c>
      <c r="N179" s="7">
        <v>0</v>
      </c>
      <c r="O179" s="11"/>
      <c r="P179" s="7">
        <v>3</v>
      </c>
      <c r="Q179" s="16">
        <v>6</v>
      </c>
      <c r="R179" s="20">
        <f t="shared" ref="R179:R198" si="53">(Q179/L179)*1</f>
        <v>0.19354838709677419</v>
      </c>
      <c r="U179" s="2"/>
      <c r="V179" s="12"/>
    </row>
    <row r="180" spans="1:22">
      <c r="A180" s="6" t="s">
        <v>15</v>
      </c>
      <c r="B180" s="7">
        <v>1</v>
      </c>
      <c r="C180" s="7">
        <v>1</v>
      </c>
      <c r="D180" s="8">
        <f t="shared" si="49"/>
        <v>1</v>
      </c>
      <c r="E180" s="7">
        <v>4</v>
      </c>
      <c r="F180" s="7">
        <v>956</v>
      </c>
      <c r="G180" s="7">
        <v>2241</v>
      </c>
      <c r="H180" s="9">
        <f t="shared" si="50"/>
        <v>2.5595716198125835</v>
      </c>
      <c r="I180" s="7">
        <v>2</v>
      </c>
      <c r="J180" s="8">
        <f t="shared" si="51"/>
        <v>0.5</v>
      </c>
      <c r="K180" s="7">
        <v>0</v>
      </c>
      <c r="L180" s="7">
        <v>35</v>
      </c>
      <c r="M180" s="9">
        <f t="shared" si="52"/>
        <v>27.314285714285713</v>
      </c>
      <c r="N180" s="7">
        <v>0</v>
      </c>
      <c r="O180" s="11"/>
      <c r="P180" s="7">
        <v>0</v>
      </c>
      <c r="Q180" s="7">
        <v>4</v>
      </c>
      <c r="R180" s="20">
        <f t="shared" si="53"/>
        <v>0.11428571428571428</v>
      </c>
    </row>
    <row r="181" spans="1:22">
      <c r="A181" s="6" t="s">
        <v>16</v>
      </c>
      <c r="B181" s="7">
        <v>2</v>
      </c>
      <c r="C181" s="7">
        <v>1</v>
      </c>
      <c r="D181" s="8">
        <f t="shared" si="49"/>
        <v>0.5</v>
      </c>
      <c r="E181" s="7">
        <v>8</v>
      </c>
      <c r="F181" s="7">
        <v>2087</v>
      </c>
      <c r="G181" s="7">
        <v>4620</v>
      </c>
      <c r="H181" s="9">
        <f t="shared" si="50"/>
        <v>2.7103896103896106</v>
      </c>
      <c r="I181" s="7">
        <v>1</v>
      </c>
      <c r="J181" s="8">
        <f t="shared" si="51"/>
        <v>0.125</v>
      </c>
      <c r="K181" s="7">
        <v>0</v>
      </c>
      <c r="L181" s="7">
        <v>63</v>
      </c>
      <c r="M181" s="9">
        <f t="shared" si="52"/>
        <v>33.126984126984127</v>
      </c>
      <c r="N181" s="7">
        <v>2</v>
      </c>
      <c r="O181" s="11">
        <f t="shared" ref="O181:O198" si="54">G181/N181</f>
        <v>2310</v>
      </c>
      <c r="P181" s="7">
        <v>4</v>
      </c>
      <c r="Q181" s="16">
        <v>11</v>
      </c>
      <c r="R181" s="20">
        <f t="shared" si="53"/>
        <v>0.17460317460317459</v>
      </c>
    </row>
    <row r="182" spans="1:22">
      <c r="A182" s="6" t="s">
        <v>17</v>
      </c>
      <c r="B182" s="7">
        <v>2</v>
      </c>
      <c r="C182" s="7">
        <v>2</v>
      </c>
      <c r="D182" s="8">
        <f t="shared" si="49"/>
        <v>1</v>
      </c>
      <c r="E182" s="7">
        <v>7</v>
      </c>
      <c r="F182" s="7">
        <v>1543</v>
      </c>
      <c r="G182" s="7">
        <v>3664</v>
      </c>
      <c r="H182" s="9">
        <f t="shared" si="50"/>
        <v>2.5267467248908297</v>
      </c>
      <c r="I182" s="7">
        <v>0</v>
      </c>
      <c r="J182" s="8">
        <f t="shared" si="51"/>
        <v>0</v>
      </c>
      <c r="K182" s="7">
        <v>0</v>
      </c>
      <c r="L182" s="7">
        <v>72</v>
      </c>
      <c r="M182" s="9">
        <f t="shared" si="52"/>
        <v>21.430555555555557</v>
      </c>
      <c r="N182" s="7">
        <v>0</v>
      </c>
      <c r="O182" s="11"/>
      <c r="P182" s="7">
        <v>0</v>
      </c>
      <c r="Q182" s="7">
        <v>15</v>
      </c>
      <c r="R182" s="20">
        <f t="shared" si="53"/>
        <v>0.20833333333333334</v>
      </c>
    </row>
    <row r="183" spans="1:22">
      <c r="A183" s="6" t="s">
        <v>18</v>
      </c>
      <c r="B183" s="7">
        <v>2</v>
      </c>
      <c r="C183" s="7">
        <v>2</v>
      </c>
      <c r="D183" s="8">
        <f t="shared" si="49"/>
        <v>1</v>
      </c>
      <c r="E183" s="7">
        <v>8</v>
      </c>
      <c r="F183" s="7">
        <v>2015</v>
      </c>
      <c r="G183" s="7">
        <v>4367</v>
      </c>
      <c r="H183" s="9">
        <f t="shared" si="50"/>
        <v>2.7684909548889398</v>
      </c>
      <c r="I183" s="7">
        <v>2</v>
      </c>
      <c r="J183" s="8">
        <f t="shared" si="51"/>
        <v>0.25</v>
      </c>
      <c r="K183" s="7">
        <v>0</v>
      </c>
      <c r="L183" s="7">
        <v>59</v>
      </c>
      <c r="M183" s="9">
        <f t="shared" si="52"/>
        <v>34.152542372881356</v>
      </c>
      <c r="N183" s="7">
        <v>4</v>
      </c>
      <c r="O183" s="11">
        <f t="shared" si="54"/>
        <v>1091.75</v>
      </c>
      <c r="P183" s="7">
        <v>1</v>
      </c>
      <c r="Q183" s="7">
        <v>6</v>
      </c>
      <c r="R183" s="20">
        <f t="shared" si="53"/>
        <v>0.10169491525423729</v>
      </c>
    </row>
    <row r="184" spans="1:22">
      <c r="A184" s="6" t="s">
        <v>19</v>
      </c>
      <c r="B184" s="7">
        <v>1</v>
      </c>
      <c r="C184" s="7">
        <v>1</v>
      </c>
      <c r="D184" s="8">
        <f t="shared" si="49"/>
        <v>1</v>
      </c>
      <c r="E184" s="7">
        <v>4</v>
      </c>
      <c r="F184" s="7">
        <v>751</v>
      </c>
      <c r="G184" s="7">
        <v>1451</v>
      </c>
      <c r="H184" s="9">
        <f t="shared" si="50"/>
        <v>3.1054445210199861</v>
      </c>
      <c r="I184" s="7">
        <v>1</v>
      </c>
      <c r="J184" s="8">
        <f t="shared" si="51"/>
        <v>0.25</v>
      </c>
      <c r="K184" s="7">
        <v>1</v>
      </c>
      <c r="L184" s="7">
        <v>40</v>
      </c>
      <c r="M184" s="9">
        <f t="shared" si="52"/>
        <v>18.774999999999999</v>
      </c>
      <c r="N184" s="7">
        <v>0</v>
      </c>
      <c r="O184" s="11"/>
      <c r="P184" s="7">
        <v>3</v>
      </c>
      <c r="Q184" s="7">
        <v>6</v>
      </c>
      <c r="R184" s="20">
        <f t="shared" si="53"/>
        <v>0.15</v>
      </c>
    </row>
    <row r="185" spans="1:22">
      <c r="A185" s="6" t="s">
        <v>23</v>
      </c>
      <c r="B185" s="7">
        <v>3</v>
      </c>
      <c r="C185" s="7">
        <v>2</v>
      </c>
      <c r="D185" s="8">
        <f t="shared" si="49"/>
        <v>0.66666666666666663</v>
      </c>
      <c r="E185" s="7">
        <v>9</v>
      </c>
      <c r="F185" s="7">
        <v>2470</v>
      </c>
      <c r="G185" s="7">
        <v>5081</v>
      </c>
      <c r="H185" s="9">
        <f t="shared" si="50"/>
        <v>2.9167486715213538</v>
      </c>
      <c r="I185" s="7">
        <v>3</v>
      </c>
      <c r="J185" s="8">
        <f t="shared" si="51"/>
        <v>0.33333333333333331</v>
      </c>
      <c r="K185" s="7">
        <v>0</v>
      </c>
      <c r="L185" s="7">
        <v>82</v>
      </c>
      <c r="M185" s="9">
        <f t="shared" si="52"/>
        <v>30.121951219512194</v>
      </c>
      <c r="N185" s="7">
        <v>6</v>
      </c>
      <c r="O185" s="11">
        <f t="shared" si="54"/>
        <v>846.83333333333337</v>
      </c>
      <c r="P185" s="7">
        <v>0</v>
      </c>
      <c r="Q185" s="7">
        <v>13</v>
      </c>
      <c r="R185" s="20">
        <f t="shared" si="53"/>
        <v>0.15853658536585366</v>
      </c>
    </row>
    <row r="186" spans="1:22">
      <c r="A186" s="6" t="s">
        <v>27</v>
      </c>
      <c r="B186" s="18">
        <v>2</v>
      </c>
      <c r="C186" s="18">
        <v>0</v>
      </c>
      <c r="D186" s="8">
        <f t="shared" si="49"/>
        <v>0</v>
      </c>
      <c r="E186" s="18">
        <v>7</v>
      </c>
      <c r="F186" s="18">
        <v>2338</v>
      </c>
      <c r="G186" s="18">
        <v>4548</v>
      </c>
      <c r="H186" s="9">
        <f t="shared" si="50"/>
        <v>3.0844327176781001</v>
      </c>
      <c r="I186" s="18">
        <v>4</v>
      </c>
      <c r="J186" s="8">
        <f t="shared" si="51"/>
        <v>0.5714285714285714</v>
      </c>
      <c r="K186" s="18">
        <v>0</v>
      </c>
      <c r="L186" s="18">
        <v>58</v>
      </c>
      <c r="M186" s="9">
        <f t="shared" si="52"/>
        <v>40.310344827586206</v>
      </c>
      <c r="N186" s="18">
        <v>4</v>
      </c>
      <c r="O186" s="11">
        <f t="shared" si="54"/>
        <v>1137</v>
      </c>
      <c r="P186" s="18">
        <v>2</v>
      </c>
      <c r="Q186" s="18">
        <v>9</v>
      </c>
      <c r="R186" s="20">
        <f t="shared" si="53"/>
        <v>0.15517241379310345</v>
      </c>
    </row>
    <row r="187" spans="1:22">
      <c r="A187" s="6" t="s">
        <v>28</v>
      </c>
      <c r="B187" s="18">
        <v>3</v>
      </c>
      <c r="C187" s="18">
        <v>1</v>
      </c>
      <c r="D187" s="8">
        <f t="shared" si="49"/>
        <v>0.33333333333333331</v>
      </c>
      <c r="E187" s="18">
        <v>11</v>
      </c>
      <c r="F187" s="18">
        <v>3371</v>
      </c>
      <c r="G187" s="18">
        <v>5788</v>
      </c>
      <c r="H187" s="9">
        <f t="shared" si="50"/>
        <v>3.4944713199723569</v>
      </c>
      <c r="I187" s="18">
        <v>6</v>
      </c>
      <c r="J187" s="8">
        <f t="shared" si="51"/>
        <v>0.54545454545454541</v>
      </c>
      <c r="K187" s="18">
        <v>0</v>
      </c>
      <c r="L187" s="18">
        <v>88</v>
      </c>
      <c r="M187" s="9">
        <f t="shared" si="52"/>
        <v>38.30681818181818</v>
      </c>
      <c r="N187" s="18">
        <v>9</v>
      </c>
      <c r="O187" s="11">
        <f t="shared" si="54"/>
        <v>643.11111111111109</v>
      </c>
      <c r="P187" s="24">
        <v>2</v>
      </c>
      <c r="Q187" s="24">
        <v>8</v>
      </c>
      <c r="R187" s="20">
        <f t="shared" si="53"/>
        <v>9.0909090909090912E-2</v>
      </c>
    </row>
    <row r="188" spans="1:22">
      <c r="A188" s="6" t="s">
        <v>29</v>
      </c>
      <c r="B188" s="18">
        <v>3</v>
      </c>
      <c r="C188" s="18">
        <v>1</v>
      </c>
      <c r="D188" s="8">
        <f t="shared" si="49"/>
        <v>0.33333333333333331</v>
      </c>
      <c r="E188" s="18">
        <v>10</v>
      </c>
      <c r="F188" s="18">
        <v>3921</v>
      </c>
      <c r="G188" s="18">
        <v>6584</v>
      </c>
      <c r="H188" s="9">
        <f t="shared" si="50"/>
        <v>3.5732077764277039</v>
      </c>
      <c r="I188" s="18">
        <v>10</v>
      </c>
      <c r="J188" s="8">
        <f t="shared" si="51"/>
        <v>1</v>
      </c>
      <c r="K188" s="18">
        <v>0</v>
      </c>
      <c r="L188" s="18">
        <v>79</v>
      </c>
      <c r="M188" s="9">
        <f t="shared" si="52"/>
        <v>49.632911392405063</v>
      </c>
      <c r="N188" s="18">
        <v>11</v>
      </c>
      <c r="O188" s="11">
        <f t="shared" si="54"/>
        <v>598.5454545454545</v>
      </c>
      <c r="P188" s="18">
        <v>1</v>
      </c>
      <c r="Q188" s="18">
        <v>8</v>
      </c>
      <c r="R188" s="20">
        <f t="shared" si="53"/>
        <v>0.10126582278481013</v>
      </c>
    </row>
    <row r="189" spans="1:22">
      <c r="A189" s="6" t="s">
        <v>30</v>
      </c>
      <c r="B189" s="18">
        <v>2</v>
      </c>
      <c r="C189" s="18">
        <v>1</v>
      </c>
      <c r="D189" s="8">
        <f t="shared" si="49"/>
        <v>0.5</v>
      </c>
      <c r="E189" s="18">
        <v>8</v>
      </c>
      <c r="F189" s="18">
        <v>2456</v>
      </c>
      <c r="G189" s="18">
        <v>4436</v>
      </c>
      <c r="H189" s="9">
        <f t="shared" si="50"/>
        <v>3.3219116321009916</v>
      </c>
      <c r="I189" s="18">
        <v>3</v>
      </c>
      <c r="J189" s="8">
        <f t="shared" si="51"/>
        <v>0.375</v>
      </c>
      <c r="K189" s="18">
        <v>0</v>
      </c>
      <c r="L189" s="18">
        <v>58</v>
      </c>
      <c r="M189" s="9">
        <f t="shared" si="52"/>
        <v>42.344827586206897</v>
      </c>
      <c r="N189" s="18">
        <v>6</v>
      </c>
      <c r="O189" s="11">
        <f t="shared" si="54"/>
        <v>739.33333333333337</v>
      </c>
      <c r="P189" s="18">
        <v>0</v>
      </c>
      <c r="Q189" s="18">
        <v>6</v>
      </c>
      <c r="R189" s="20">
        <f t="shared" si="53"/>
        <v>0.10344827586206896</v>
      </c>
    </row>
    <row r="190" spans="1:22">
      <c r="A190" s="6" t="s">
        <v>31</v>
      </c>
      <c r="B190" s="22">
        <v>1</v>
      </c>
      <c r="C190" s="22">
        <v>1</v>
      </c>
      <c r="D190" s="8">
        <f t="shared" si="49"/>
        <v>1</v>
      </c>
      <c r="E190" s="7">
        <v>4</v>
      </c>
      <c r="F190" s="7">
        <v>1501</v>
      </c>
      <c r="G190" s="11">
        <v>2203</v>
      </c>
      <c r="H190" s="9">
        <f t="shared" si="50"/>
        <v>4.0880617339990923</v>
      </c>
      <c r="I190" s="7">
        <v>3</v>
      </c>
      <c r="J190" s="8">
        <f t="shared" si="51"/>
        <v>0.75</v>
      </c>
      <c r="K190" s="7">
        <v>0</v>
      </c>
      <c r="L190" s="7">
        <v>31</v>
      </c>
      <c r="M190" s="9">
        <f t="shared" si="52"/>
        <v>48.41935483870968</v>
      </c>
      <c r="N190" s="22">
        <v>4</v>
      </c>
      <c r="O190" s="11">
        <f t="shared" si="54"/>
        <v>550.75</v>
      </c>
      <c r="P190" s="7">
        <v>0</v>
      </c>
      <c r="Q190" s="7">
        <v>5</v>
      </c>
      <c r="R190" s="20">
        <f t="shared" si="53"/>
        <v>0.16129032258064516</v>
      </c>
    </row>
    <row r="191" spans="1:22">
      <c r="A191" s="6" t="s">
        <v>32</v>
      </c>
      <c r="B191" s="18">
        <v>1</v>
      </c>
      <c r="C191" s="18">
        <v>1</v>
      </c>
      <c r="D191" s="8">
        <f t="shared" si="49"/>
        <v>1</v>
      </c>
      <c r="E191" s="18">
        <v>3</v>
      </c>
      <c r="F191" s="18">
        <v>976</v>
      </c>
      <c r="G191" s="18">
        <v>1654</v>
      </c>
      <c r="H191" s="9">
        <f t="shared" si="50"/>
        <v>3.5405078597339781</v>
      </c>
      <c r="I191" s="18">
        <v>1</v>
      </c>
      <c r="J191" s="8">
        <f t="shared" si="51"/>
        <v>0.33333333333333331</v>
      </c>
      <c r="K191" s="18">
        <v>0</v>
      </c>
      <c r="L191" s="18">
        <v>23</v>
      </c>
      <c r="M191" s="9">
        <f t="shared" si="52"/>
        <v>42.434782608695649</v>
      </c>
      <c r="N191" s="18">
        <v>2</v>
      </c>
      <c r="O191" s="11">
        <f t="shared" si="54"/>
        <v>827</v>
      </c>
      <c r="P191" s="18">
        <v>0</v>
      </c>
      <c r="Q191" s="18">
        <v>2</v>
      </c>
      <c r="R191" s="20">
        <f t="shared" si="53"/>
        <v>8.6956521739130432E-2</v>
      </c>
    </row>
    <row r="192" spans="1:22">
      <c r="A192" s="6" t="s">
        <v>33</v>
      </c>
      <c r="B192" s="18">
        <v>1</v>
      </c>
      <c r="C192" s="18">
        <v>1</v>
      </c>
      <c r="D192" s="8">
        <f t="shared" si="49"/>
        <v>1</v>
      </c>
      <c r="E192" s="18">
        <v>4</v>
      </c>
      <c r="F192" s="18">
        <v>966</v>
      </c>
      <c r="G192" s="18">
        <v>1823</v>
      </c>
      <c r="H192" s="9">
        <f t="shared" si="50"/>
        <v>3.17937465715853</v>
      </c>
      <c r="I192" s="18">
        <v>1</v>
      </c>
      <c r="J192" s="8">
        <f t="shared" si="51"/>
        <v>0.25</v>
      </c>
      <c r="K192" s="18">
        <v>0</v>
      </c>
      <c r="L192" s="18">
        <v>32</v>
      </c>
      <c r="M192" s="9">
        <f t="shared" si="52"/>
        <v>30.1875</v>
      </c>
      <c r="N192" s="18">
        <v>2</v>
      </c>
      <c r="O192" s="11">
        <f t="shared" si="54"/>
        <v>911.5</v>
      </c>
      <c r="P192" s="18">
        <v>2</v>
      </c>
      <c r="Q192" s="18">
        <v>4</v>
      </c>
      <c r="R192" s="20">
        <f t="shared" si="53"/>
        <v>0.125</v>
      </c>
    </row>
    <row r="193" spans="1:19">
      <c r="A193" s="6" t="s">
        <v>34</v>
      </c>
      <c r="B193" s="18">
        <v>2</v>
      </c>
      <c r="C193" s="18">
        <v>2</v>
      </c>
      <c r="D193" s="8">
        <f t="shared" si="49"/>
        <v>1</v>
      </c>
      <c r="E193" s="18">
        <v>7</v>
      </c>
      <c r="F193" s="18">
        <v>2158</v>
      </c>
      <c r="G193" s="18">
        <v>3905</v>
      </c>
      <c r="H193" s="9">
        <f t="shared" si="50"/>
        <v>3.3157490396927014</v>
      </c>
      <c r="I193" s="18">
        <v>3</v>
      </c>
      <c r="J193" s="8">
        <f t="shared" si="51"/>
        <v>0.42857142857142855</v>
      </c>
      <c r="K193" s="18">
        <v>0</v>
      </c>
      <c r="L193" s="18">
        <v>68</v>
      </c>
      <c r="M193" s="9">
        <f t="shared" si="52"/>
        <v>31.735294117647058</v>
      </c>
      <c r="N193" s="18">
        <v>2</v>
      </c>
      <c r="O193" s="11">
        <f t="shared" si="54"/>
        <v>1952.5</v>
      </c>
      <c r="P193" s="18">
        <v>3</v>
      </c>
      <c r="Q193" s="18">
        <v>13</v>
      </c>
      <c r="R193" s="20">
        <f t="shared" si="53"/>
        <v>0.19117647058823528</v>
      </c>
    </row>
    <row r="194" spans="1:19">
      <c r="A194" s="6" t="s">
        <v>35</v>
      </c>
      <c r="B194" s="18">
        <v>3</v>
      </c>
      <c r="C194" s="18">
        <v>2</v>
      </c>
      <c r="D194" s="8">
        <f t="shared" si="49"/>
        <v>0.66666666666666663</v>
      </c>
      <c r="E194" s="18">
        <v>11</v>
      </c>
      <c r="F194" s="18">
        <v>2807</v>
      </c>
      <c r="G194" s="18">
        <v>5455</v>
      </c>
      <c r="H194" s="9">
        <f t="shared" si="50"/>
        <v>3.0874427131072411</v>
      </c>
      <c r="I194" s="18">
        <v>3</v>
      </c>
      <c r="J194" s="8">
        <f t="shared" si="51"/>
        <v>0.27272727272727271</v>
      </c>
      <c r="K194" s="18">
        <v>0</v>
      </c>
      <c r="L194" s="18">
        <v>101</v>
      </c>
      <c r="M194" s="9">
        <f t="shared" si="52"/>
        <v>27.792079207920793</v>
      </c>
      <c r="N194" s="18">
        <v>2</v>
      </c>
      <c r="O194" s="11">
        <f t="shared" si="54"/>
        <v>2727.5</v>
      </c>
      <c r="P194" s="18">
        <v>4</v>
      </c>
      <c r="Q194" s="18">
        <v>20</v>
      </c>
      <c r="R194" s="20">
        <f t="shared" si="53"/>
        <v>0.19801980198019803</v>
      </c>
    </row>
    <row r="195" spans="1:19">
      <c r="A195" s="6" t="s">
        <v>36</v>
      </c>
      <c r="B195" s="18">
        <v>1</v>
      </c>
      <c r="C195" s="18">
        <v>0</v>
      </c>
      <c r="D195" s="8">
        <f t="shared" si="49"/>
        <v>0</v>
      </c>
      <c r="E195" s="18">
        <v>4</v>
      </c>
      <c r="F195" s="18">
        <v>1107</v>
      </c>
      <c r="G195" s="18">
        <v>2101</v>
      </c>
      <c r="H195" s="9">
        <f t="shared" si="50"/>
        <v>3.1613517372679674</v>
      </c>
      <c r="I195" s="18">
        <v>2</v>
      </c>
      <c r="J195" s="8">
        <f t="shared" si="51"/>
        <v>0.5</v>
      </c>
      <c r="K195" s="18">
        <v>0</v>
      </c>
      <c r="L195" s="18">
        <v>28</v>
      </c>
      <c r="M195" s="9">
        <f t="shared" si="52"/>
        <v>39.535714285714285</v>
      </c>
      <c r="N195" s="18">
        <v>1</v>
      </c>
      <c r="O195" s="11">
        <f t="shared" si="54"/>
        <v>2101</v>
      </c>
      <c r="P195" s="18">
        <v>0</v>
      </c>
      <c r="Q195" s="18">
        <v>5</v>
      </c>
      <c r="R195" s="20">
        <f t="shared" si="53"/>
        <v>0.17857142857142858</v>
      </c>
    </row>
    <row r="196" spans="1:19">
      <c r="A196" s="6" t="s">
        <v>37</v>
      </c>
      <c r="B196" s="18">
        <v>3</v>
      </c>
      <c r="C196" s="18">
        <v>3</v>
      </c>
      <c r="D196" s="8">
        <f t="shared" si="49"/>
        <v>1</v>
      </c>
      <c r="E196" s="18">
        <v>12</v>
      </c>
      <c r="F196" s="18">
        <v>3819</v>
      </c>
      <c r="G196" s="18">
        <v>6309</v>
      </c>
      <c r="H196" s="9">
        <f t="shared" si="50"/>
        <v>3.6319543509272467</v>
      </c>
      <c r="I196" s="18">
        <v>6</v>
      </c>
      <c r="J196" s="8">
        <f t="shared" si="51"/>
        <v>0.5</v>
      </c>
      <c r="K196" s="18">
        <v>0</v>
      </c>
      <c r="L196" s="18">
        <v>102</v>
      </c>
      <c r="M196" s="9">
        <f t="shared" si="52"/>
        <v>37.441176470588232</v>
      </c>
      <c r="N196" s="18">
        <v>8</v>
      </c>
      <c r="O196" s="11">
        <f t="shared" si="54"/>
        <v>788.625</v>
      </c>
      <c r="P196" s="18">
        <v>3</v>
      </c>
      <c r="Q196" s="18">
        <v>12</v>
      </c>
      <c r="R196" s="20">
        <f t="shared" si="53"/>
        <v>0.11764705882352941</v>
      </c>
    </row>
    <row r="197" spans="1:19">
      <c r="A197" s="6" t="s">
        <v>52</v>
      </c>
      <c r="B197" s="18">
        <v>2</v>
      </c>
      <c r="C197" s="18">
        <v>1</v>
      </c>
      <c r="D197" s="8">
        <f t="shared" si="49"/>
        <v>0.5</v>
      </c>
      <c r="E197" s="18">
        <v>8</v>
      </c>
      <c r="F197" s="18">
        <v>2117</v>
      </c>
      <c r="G197" s="18">
        <v>3760</v>
      </c>
      <c r="H197" s="9">
        <f t="shared" si="50"/>
        <v>3.3781914893617024</v>
      </c>
      <c r="I197" s="18">
        <v>3</v>
      </c>
      <c r="J197" s="8">
        <f t="shared" si="51"/>
        <v>0.375</v>
      </c>
      <c r="K197" s="18">
        <v>0</v>
      </c>
      <c r="L197" s="18">
        <v>72</v>
      </c>
      <c r="M197" s="9">
        <f t="shared" si="52"/>
        <v>29.402777777777779</v>
      </c>
      <c r="N197" s="18">
        <v>3</v>
      </c>
      <c r="O197" s="11">
        <f t="shared" si="54"/>
        <v>1253.3333333333333</v>
      </c>
      <c r="P197" s="18">
        <v>3</v>
      </c>
      <c r="Q197" s="18">
        <v>13</v>
      </c>
      <c r="R197" s="20">
        <f t="shared" si="53"/>
        <v>0.18055555555555555</v>
      </c>
    </row>
    <row r="198" spans="1:19">
      <c r="A198" s="1" t="s">
        <v>20</v>
      </c>
      <c r="B198" s="19">
        <f>SUM(B179:B197)</f>
        <v>36</v>
      </c>
      <c r="C198" s="19">
        <f>SUM(C179:C197)</f>
        <v>24</v>
      </c>
      <c r="D198" s="12">
        <f t="shared" si="49"/>
        <v>0.66666666666666663</v>
      </c>
      <c r="E198" s="19">
        <f>SUM(E179:E197)</f>
        <v>132</v>
      </c>
      <c r="F198" s="19">
        <f>SUM(F179:F197)</f>
        <v>37960</v>
      </c>
      <c r="G198" s="19">
        <f>SUM(G179:G197)</f>
        <v>71352</v>
      </c>
      <c r="H198" s="13">
        <f t="shared" si="50"/>
        <v>3.1920618903464515</v>
      </c>
      <c r="I198" s="19">
        <f>SUM(I179:I197)</f>
        <v>54</v>
      </c>
      <c r="J198" s="12">
        <f t="shared" si="51"/>
        <v>0.40909090909090912</v>
      </c>
      <c r="K198" s="19">
        <f>SUM(K179:K197)</f>
        <v>1</v>
      </c>
      <c r="L198" s="19">
        <f>SUM(L179:L197)</f>
        <v>1122</v>
      </c>
      <c r="M198" s="13">
        <f t="shared" si="52"/>
        <v>33.832442067736189</v>
      </c>
      <c r="N198" s="19">
        <f>SUM(N179:N197)</f>
        <v>66</v>
      </c>
      <c r="O198" s="14">
        <f t="shared" si="54"/>
        <v>1081.090909090909</v>
      </c>
      <c r="P198" s="19">
        <f>SUM(P179:P197)</f>
        <v>31</v>
      </c>
      <c r="Q198" s="19">
        <f>SUM(Q179:Q197)</f>
        <v>166</v>
      </c>
      <c r="R198" s="21">
        <f t="shared" si="53"/>
        <v>0.14795008912655971</v>
      </c>
    </row>
    <row r="199" spans="1:19">
      <c r="A199" s="15" t="s">
        <v>44</v>
      </c>
      <c r="B199" s="1" t="s">
        <v>0</v>
      </c>
      <c r="C199" s="1" t="s">
        <v>1</v>
      </c>
      <c r="D199" s="1" t="s">
        <v>2</v>
      </c>
      <c r="E199" s="1" t="s">
        <v>3</v>
      </c>
      <c r="F199" s="1" t="s">
        <v>4</v>
      </c>
      <c r="G199" s="1" t="s">
        <v>5</v>
      </c>
      <c r="H199" s="2" t="s">
        <v>6</v>
      </c>
      <c r="I199" s="1" t="s">
        <v>7</v>
      </c>
      <c r="J199" s="3">
        <v>3</v>
      </c>
      <c r="K199" s="1" t="s">
        <v>8</v>
      </c>
      <c r="L199" s="1" t="s">
        <v>9</v>
      </c>
      <c r="M199" s="1" t="s">
        <v>10</v>
      </c>
      <c r="N199" s="4">
        <v>100</v>
      </c>
      <c r="O199" s="5" t="s">
        <v>11</v>
      </c>
      <c r="P199" s="1" t="s">
        <v>12</v>
      </c>
      <c r="Q199" s="1" t="s">
        <v>24</v>
      </c>
      <c r="R199" s="1" t="s">
        <v>25</v>
      </c>
    </row>
    <row r="200" spans="1:19">
      <c r="A200" s="6" t="s">
        <v>18</v>
      </c>
      <c r="B200" s="7">
        <v>1</v>
      </c>
      <c r="C200" s="7">
        <v>1</v>
      </c>
      <c r="D200" s="8">
        <f t="shared" ref="D200:D210" si="55">C200/B200*(1)</f>
        <v>1</v>
      </c>
      <c r="E200" s="7">
        <v>4</v>
      </c>
      <c r="F200" s="7">
        <v>952</v>
      </c>
      <c r="G200" s="7">
        <v>2349</v>
      </c>
      <c r="H200" s="9">
        <f t="shared" ref="H200:H210" si="56">F200/(G200/6)</f>
        <v>2.4316730523627075</v>
      </c>
      <c r="I200" s="7">
        <v>0</v>
      </c>
      <c r="J200" s="8">
        <f t="shared" ref="J200:J210" si="57">I200/E200*1</f>
        <v>0</v>
      </c>
      <c r="K200" s="7">
        <v>0</v>
      </c>
      <c r="L200" s="7">
        <v>35</v>
      </c>
      <c r="M200" s="9">
        <f t="shared" ref="M200:M210" si="58">F200/L200</f>
        <v>27.2</v>
      </c>
      <c r="N200" s="7">
        <v>1</v>
      </c>
      <c r="O200" s="11">
        <f t="shared" ref="O200:O210" si="59">G200/N200</f>
        <v>2349</v>
      </c>
      <c r="P200" s="7">
        <v>1</v>
      </c>
      <c r="Q200" s="7">
        <v>5</v>
      </c>
      <c r="R200" s="20">
        <f t="shared" ref="R200:R210" si="60">(Q200/L200)*1</f>
        <v>0.14285714285714285</v>
      </c>
      <c r="S200" s="17"/>
    </row>
    <row r="201" spans="1:19">
      <c r="A201" s="6" t="s">
        <v>23</v>
      </c>
      <c r="B201" s="7">
        <v>2</v>
      </c>
      <c r="C201" s="7">
        <v>2</v>
      </c>
      <c r="D201" s="8">
        <f t="shared" si="55"/>
        <v>1</v>
      </c>
      <c r="E201" s="7">
        <v>8</v>
      </c>
      <c r="F201" s="7">
        <v>1776</v>
      </c>
      <c r="G201" s="7">
        <v>3942</v>
      </c>
      <c r="H201" s="9">
        <f t="shared" si="56"/>
        <v>2.7031963470319633</v>
      </c>
      <c r="I201" s="7">
        <v>0</v>
      </c>
      <c r="J201" s="8">
        <f t="shared" si="57"/>
        <v>0</v>
      </c>
      <c r="K201" s="7">
        <v>0</v>
      </c>
      <c r="L201" s="7">
        <v>73</v>
      </c>
      <c r="M201" s="9">
        <f t="shared" si="58"/>
        <v>24.328767123287673</v>
      </c>
      <c r="N201" s="7">
        <v>3</v>
      </c>
      <c r="O201" s="11">
        <f t="shared" si="59"/>
        <v>1314</v>
      </c>
      <c r="P201" s="7">
        <v>0</v>
      </c>
      <c r="Q201" s="7">
        <v>14</v>
      </c>
      <c r="R201" s="20">
        <f t="shared" si="60"/>
        <v>0.19178082191780821</v>
      </c>
      <c r="S201" s="17"/>
    </row>
    <row r="202" spans="1:19">
      <c r="A202" s="6" t="s">
        <v>27</v>
      </c>
      <c r="B202" s="18">
        <v>1</v>
      </c>
      <c r="C202" s="18">
        <v>1</v>
      </c>
      <c r="D202" s="8">
        <f t="shared" si="55"/>
        <v>1</v>
      </c>
      <c r="E202" s="18">
        <v>4</v>
      </c>
      <c r="F202" s="18">
        <v>781</v>
      </c>
      <c r="G202" s="18">
        <v>1859</v>
      </c>
      <c r="H202" s="9">
        <f t="shared" si="56"/>
        <v>2.5207100591715976</v>
      </c>
      <c r="I202" s="18">
        <v>1</v>
      </c>
      <c r="J202" s="8">
        <f t="shared" si="57"/>
        <v>0.25</v>
      </c>
      <c r="K202" s="18">
        <v>0</v>
      </c>
      <c r="L202" s="18">
        <v>31</v>
      </c>
      <c r="M202" s="9">
        <f t="shared" si="58"/>
        <v>25.193548387096776</v>
      </c>
      <c r="N202" s="18"/>
      <c r="O202" s="11"/>
      <c r="P202" s="18">
        <v>2</v>
      </c>
      <c r="Q202" s="18">
        <v>7</v>
      </c>
      <c r="R202" s="20">
        <f t="shared" si="60"/>
        <v>0.22580645161290322</v>
      </c>
      <c r="S202" s="17"/>
    </row>
    <row r="203" spans="1:19">
      <c r="A203" s="6" t="s">
        <v>30</v>
      </c>
      <c r="B203" s="18">
        <v>1</v>
      </c>
      <c r="C203" s="18">
        <v>1</v>
      </c>
      <c r="D203" s="8">
        <f t="shared" si="55"/>
        <v>1</v>
      </c>
      <c r="E203" s="18">
        <v>3</v>
      </c>
      <c r="F203" s="18">
        <v>984</v>
      </c>
      <c r="G203" s="18">
        <v>1764</v>
      </c>
      <c r="H203" s="9">
        <f t="shared" si="56"/>
        <v>3.3469387755102042</v>
      </c>
      <c r="I203" s="18">
        <v>1</v>
      </c>
      <c r="J203" s="8">
        <f t="shared" si="57"/>
        <v>0.33333333333333331</v>
      </c>
      <c r="K203" s="18">
        <v>0</v>
      </c>
      <c r="L203" s="18">
        <v>27</v>
      </c>
      <c r="M203" s="9">
        <f t="shared" si="58"/>
        <v>36.444444444444443</v>
      </c>
      <c r="N203" s="18">
        <v>3</v>
      </c>
      <c r="O203" s="11">
        <f t="shared" si="59"/>
        <v>588</v>
      </c>
      <c r="P203" s="18">
        <v>0</v>
      </c>
      <c r="Q203" s="18">
        <v>4</v>
      </c>
      <c r="R203" s="20">
        <f t="shared" si="60"/>
        <v>0.14814814814814814</v>
      </c>
      <c r="S203" s="17"/>
    </row>
    <row r="204" spans="1:19">
      <c r="A204" s="6" t="s">
        <v>31</v>
      </c>
      <c r="B204" s="18">
        <v>3</v>
      </c>
      <c r="C204" s="18">
        <v>3</v>
      </c>
      <c r="D204" s="8">
        <f t="shared" si="55"/>
        <v>1</v>
      </c>
      <c r="E204" s="18">
        <v>10</v>
      </c>
      <c r="F204" s="18">
        <v>2866</v>
      </c>
      <c r="G204" s="18">
        <v>4957</v>
      </c>
      <c r="H204" s="9">
        <f t="shared" si="56"/>
        <v>3.4690336897316927</v>
      </c>
      <c r="I204" s="18">
        <v>4</v>
      </c>
      <c r="J204" s="8">
        <f t="shared" si="57"/>
        <v>0.4</v>
      </c>
      <c r="K204" s="18">
        <v>0</v>
      </c>
      <c r="L204" s="18">
        <v>74</v>
      </c>
      <c r="M204" s="9">
        <f t="shared" si="58"/>
        <v>38.729729729729726</v>
      </c>
      <c r="N204" s="18">
        <v>5</v>
      </c>
      <c r="O204" s="11">
        <f t="shared" si="59"/>
        <v>991.4</v>
      </c>
      <c r="P204" s="18">
        <v>1</v>
      </c>
      <c r="Q204" s="18">
        <v>15</v>
      </c>
      <c r="R204" s="20">
        <f t="shared" si="60"/>
        <v>0.20270270270270271</v>
      </c>
      <c r="S204" s="17"/>
    </row>
    <row r="205" spans="1:19">
      <c r="A205" s="6" t="s">
        <v>32</v>
      </c>
      <c r="B205" s="18">
        <v>3</v>
      </c>
      <c r="C205" s="18">
        <v>1</v>
      </c>
      <c r="D205" s="8">
        <f t="shared" si="55"/>
        <v>0.33333333333333331</v>
      </c>
      <c r="E205" s="18">
        <v>11</v>
      </c>
      <c r="F205" s="18">
        <v>3169</v>
      </c>
      <c r="G205" s="18">
        <v>5628</v>
      </c>
      <c r="H205" s="9">
        <f t="shared" si="56"/>
        <v>3.3784648187633262</v>
      </c>
      <c r="I205" s="18">
        <v>6</v>
      </c>
      <c r="J205" s="8">
        <f t="shared" si="57"/>
        <v>0.54545454545454541</v>
      </c>
      <c r="K205" s="18">
        <v>0</v>
      </c>
      <c r="L205" s="18">
        <v>80</v>
      </c>
      <c r="M205" s="9">
        <f t="shared" si="58"/>
        <v>39.612499999999997</v>
      </c>
      <c r="N205" s="18">
        <v>7</v>
      </c>
      <c r="O205" s="11">
        <f t="shared" si="59"/>
        <v>804</v>
      </c>
      <c r="P205" s="18">
        <v>4</v>
      </c>
      <c r="Q205" s="18">
        <v>12</v>
      </c>
      <c r="R205" s="20">
        <f t="shared" si="60"/>
        <v>0.15</v>
      </c>
      <c r="S205" s="17"/>
    </row>
    <row r="206" spans="1:19">
      <c r="A206" s="6" t="s">
        <v>33</v>
      </c>
      <c r="B206" s="18">
        <v>1</v>
      </c>
      <c r="C206" s="18">
        <v>1</v>
      </c>
      <c r="D206" s="8">
        <f t="shared" si="55"/>
        <v>1</v>
      </c>
      <c r="E206" s="18">
        <v>4</v>
      </c>
      <c r="F206" s="18">
        <v>793</v>
      </c>
      <c r="G206" s="18">
        <v>1570</v>
      </c>
      <c r="H206" s="9">
        <f t="shared" si="56"/>
        <v>3.0305732484076433</v>
      </c>
      <c r="I206" s="18">
        <v>0</v>
      </c>
      <c r="J206" s="8">
        <f t="shared" si="57"/>
        <v>0</v>
      </c>
      <c r="K206" s="18">
        <v>0</v>
      </c>
      <c r="L206" s="18">
        <v>29</v>
      </c>
      <c r="M206" s="9">
        <f t="shared" si="58"/>
        <v>27.344827586206897</v>
      </c>
      <c r="N206" s="18">
        <v>1</v>
      </c>
      <c r="O206" s="11">
        <f t="shared" si="59"/>
        <v>1570</v>
      </c>
      <c r="P206" s="18">
        <v>0</v>
      </c>
      <c r="Q206" s="18">
        <v>6</v>
      </c>
      <c r="R206" s="20">
        <f t="shared" si="60"/>
        <v>0.20689655172413793</v>
      </c>
      <c r="S206" s="17"/>
    </row>
    <row r="207" spans="1:19">
      <c r="A207" s="6" t="s">
        <v>34</v>
      </c>
      <c r="B207" s="18">
        <v>1</v>
      </c>
      <c r="C207" s="18">
        <v>1</v>
      </c>
      <c r="D207" s="8">
        <f t="shared" si="55"/>
        <v>1</v>
      </c>
      <c r="E207" s="18">
        <v>4</v>
      </c>
      <c r="F207" s="18">
        <v>889</v>
      </c>
      <c r="G207" s="18">
        <v>1534</v>
      </c>
      <c r="H207" s="9">
        <f t="shared" si="56"/>
        <v>3.4771838331160367</v>
      </c>
      <c r="I207" s="18">
        <v>1</v>
      </c>
      <c r="J207" s="8">
        <f t="shared" si="57"/>
        <v>0.25</v>
      </c>
      <c r="K207" s="18">
        <v>0</v>
      </c>
      <c r="L207" s="18">
        <v>32</v>
      </c>
      <c r="M207" s="9">
        <f t="shared" si="58"/>
        <v>27.78125</v>
      </c>
      <c r="N207" s="18">
        <v>1</v>
      </c>
      <c r="O207" s="11">
        <f t="shared" si="59"/>
        <v>1534</v>
      </c>
      <c r="P207" s="18">
        <v>1</v>
      </c>
      <c r="Q207" s="18">
        <v>7</v>
      </c>
      <c r="R207" s="20">
        <f t="shared" si="60"/>
        <v>0.21875</v>
      </c>
      <c r="S207" s="17"/>
    </row>
    <row r="208" spans="1:19">
      <c r="A208" s="6" t="s">
        <v>36</v>
      </c>
      <c r="B208" s="18">
        <v>2</v>
      </c>
      <c r="C208" s="18">
        <v>0</v>
      </c>
      <c r="D208" s="8">
        <f t="shared" si="55"/>
        <v>0</v>
      </c>
      <c r="E208" s="18">
        <v>4</v>
      </c>
      <c r="F208" s="18">
        <v>1105</v>
      </c>
      <c r="G208" s="18">
        <v>2041</v>
      </c>
      <c r="H208" s="9">
        <f t="shared" si="56"/>
        <v>3.2484076433121016</v>
      </c>
      <c r="I208" s="18">
        <v>0</v>
      </c>
      <c r="J208" s="8">
        <f t="shared" si="57"/>
        <v>0</v>
      </c>
      <c r="K208" s="18">
        <v>0</v>
      </c>
      <c r="L208" s="18">
        <v>33</v>
      </c>
      <c r="M208" s="9">
        <f t="shared" si="58"/>
        <v>33.484848484848484</v>
      </c>
      <c r="N208" s="18">
        <v>3</v>
      </c>
      <c r="O208" s="11">
        <f t="shared" si="59"/>
        <v>680.33333333333337</v>
      </c>
      <c r="P208" s="18">
        <v>2</v>
      </c>
      <c r="Q208" s="18">
        <v>1</v>
      </c>
      <c r="R208" s="20">
        <f t="shared" si="60"/>
        <v>3.0303030303030304E-2</v>
      </c>
      <c r="S208" s="17"/>
    </row>
    <row r="209" spans="1:20">
      <c r="A209" s="6" t="s">
        <v>37</v>
      </c>
      <c r="B209" s="18">
        <v>1</v>
      </c>
      <c r="C209" s="18">
        <v>1</v>
      </c>
      <c r="D209" s="8">
        <f t="shared" si="55"/>
        <v>1</v>
      </c>
      <c r="E209" s="18">
        <v>4</v>
      </c>
      <c r="F209" s="18">
        <v>1158</v>
      </c>
      <c r="G209" s="18">
        <v>2087</v>
      </c>
      <c r="H209" s="9">
        <f t="shared" si="56"/>
        <v>3.3291806420699572</v>
      </c>
      <c r="I209" s="18">
        <v>1</v>
      </c>
      <c r="J209" s="8">
        <f t="shared" si="57"/>
        <v>0.25</v>
      </c>
      <c r="K209" s="18">
        <v>0</v>
      </c>
      <c r="L209" s="18">
        <v>38</v>
      </c>
      <c r="M209" s="9">
        <f t="shared" si="58"/>
        <v>30.473684210526315</v>
      </c>
      <c r="N209" s="18">
        <v>1</v>
      </c>
      <c r="O209" s="11">
        <f t="shared" si="59"/>
        <v>2087</v>
      </c>
      <c r="P209" s="18">
        <v>3</v>
      </c>
      <c r="Q209" s="18">
        <v>5</v>
      </c>
      <c r="R209" s="20">
        <f t="shared" si="60"/>
        <v>0.13157894736842105</v>
      </c>
      <c r="S209" s="17"/>
    </row>
    <row r="210" spans="1:20">
      <c r="A210" s="1" t="s">
        <v>20</v>
      </c>
      <c r="B210" s="19">
        <f>SUM(B200:B209)</f>
        <v>16</v>
      </c>
      <c r="C210" s="19">
        <f>SUM(C200:C209)</f>
        <v>12</v>
      </c>
      <c r="D210" s="12">
        <f t="shared" si="55"/>
        <v>0.75</v>
      </c>
      <c r="E210" s="19">
        <f>SUM(E200:E209)</f>
        <v>56</v>
      </c>
      <c r="F210" s="19">
        <f>SUM(F200:F209)</f>
        <v>14473</v>
      </c>
      <c r="G210" s="19">
        <f>SUM(G200:G209)</f>
        <v>27731</v>
      </c>
      <c r="H210" s="13">
        <f t="shared" si="56"/>
        <v>3.1314413472287335</v>
      </c>
      <c r="I210" s="19">
        <f>SUM(I200:I209)</f>
        <v>14</v>
      </c>
      <c r="J210" s="12">
        <f t="shared" si="57"/>
        <v>0.25</v>
      </c>
      <c r="K210" s="19">
        <f>SUM(K200:K209)</f>
        <v>0</v>
      </c>
      <c r="L210" s="19">
        <f>SUM(L200:L209)</f>
        <v>452</v>
      </c>
      <c r="M210" s="13">
        <f t="shared" si="58"/>
        <v>32.019911504424776</v>
      </c>
      <c r="N210" s="19">
        <f>SUM(N200:N209)</f>
        <v>25</v>
      </c>
      <c r="O210" s="14">
        <f t="shared" si="59"/>
        <v>1109.24</v>
      </c>
      <c r="P210" s="19">
        <f>SUM(P200:P209)</f>
        <v>14</v>
      </c>
      <c r="Q210" s="19">
        <f>SUM(Q200:Q209)</f>
        <v>76</v>
      </c>
      <c r="R210" s="21">
        <f t="shared" si="60"/>
        <v>0.16814159292035399</v>
      </c>
      <c r="T210" s="1"/>
    </row>
    <row r="211" spans="1:20">
      <c r="T211" s="12"/>
    </row>
    <row r="212" spans="1:20">
      <c r="A212" s="1" t="s">
        <v>46</v>
      </c>
      <c r="B212" s="2" t="s">
        <v>0</v>
      </c>
      <c r="C212" s="2" t="s">
        <v>1</v>
      </c>
      <c r="D212" s="2" t="s">
        <v>2</v>
      </c>
      <c r="E212" s="2" t="s">
        <v>3</v>
      </c>
      <c r="F212" s="2" t="s">
        <v>4</v>
      </c>
      <c r="G212" s="2" t="s">
        <v>5</v>
      </c>
      <c r="H212" s="2" t="s">
        <v>49</v>
      </c>
      <c r="I212" s="2" t="s">
        <v>7</v>
      </c>
      <c r="J212" s="3">
        <v>3</v>
      </c>
      <c r="K212" s="2" t="s">
        <v>8</v>
      </c>
      <c r="L212" s="2" t="s">
        <v>9</v>
      </c>
      <c r="M212" s="2" t="s">
        <v>10</v>
      </c>
      <c r="N212" s="2">
        <v>100</v>
      </c>
      <c r="O212" s="3" t="s">
        <v>11</v>
      </c>
      <c r="P212" s="2" t="s">
        <v>12</v>
      </c>
      <c r="Q212" s="2" t="s">
        <v>24</v>
      </c>
      <c r="R212" s="2" t="s">
        <v>25</v>
      </c>
      <c r="T212" s="12"/>
    </row>
    <row r="213" spans="1:20">
      <c r="A213" s="6" t="s">
        <v>19</v>
      </c>
      <c r="B213" s="7">
        <v>1</v>
      </c>
      <c r="C213" s="7">
        <v>0</v>
      </c>
      <c r="D213" s="8">
        <f t="shared" ref="D213:D225" si="61">C213/B213*(1)</f>
        <v>0</v>
      </c>
      <c r="E213" s="7">
        <v>3</v>
      </c>
      <c r="F213" s="7">
        <v>577</v>
      </c>
      <c r="G213" s="7">
        <v>1237</v>
      </c>
      <c r="H213" s="9">
        <f t="shared" ref="H213:H225" si="62">F213/(G213/6)</f>
        <v>2.7987065481002427</v>
      </c>
      <c r="I213" s="7">
        <v>1</v>
      </c>
      <c r="J213" s="8">
        <f t="shared" ref="J213:J225" si="63">I213/E213*1</f>
        <v>0.33333333333333331</v>
      </c>
      <c r="K213" s="7">
        <v>0</v>
      </c>
      <c r="L213" s="7">
        <v>25</v>
      </c>
      <c r="M213" s="9">
        <f t="shared" ref="M213:M225" si="64">F213/L213</f>
        <v>23.08</v>
      </c>
      <c r="N213" s="7">
        <v>0</v>
      </c>
      <c r="O213" s="11">
        <v>0</v>
      </c>
      <c r="P213" s="7">
        <v>1</v>
      </c>
      <c r="Q213" s="7">
        <v>13</v>
      </c>
      <c r="R213" s="20">
        <f t="shared" ref="R213:R225" si="65">(Q213/L213)*1</f>
        <v>0.52</v>
      </c>
    </row>
    <row r="214" spans="1:20">
      <c r="A214" s="6" t="s">
        <v>28</v>
      </c>
      <c r="B214" s="18">
        <v>1</v>
      </c>
      <c r="C214" s="18">
        <v>1</v>
      </c>
      <c r="D214" s="8">
        <f t="shared" si="61"/>
        <v>1</v>
      </c>
      <c r="E214" s="18">
        <v>4</v>
      </c>
      <c r="F214" s="18">
        <v>941</v>
      </c>
      <c r="G214" s="18">
        <v>2029</v>
      </c>
      <c r="H214" s="9">
        <f t="shared" si="62"/>
        <v>2.7826515524889106</v>
      </c>
      <c r="I214" s="18">
        <v>0</v>
      </c>
      <c r="J214" s="8">
        <f t="shared" si="63"/>
        <v>0</v>
      </c>
      <c r="K214" s="18">
        <v>0</v>
      </c>
      <c r="L214" s="18">
        <v>34</v>
      </c>
      <c r="M214" s="9">
        <f t="shared" si="64"/>
        <v>27.676470588235293</v>
      </c>
      <c r="N214" s="18">
        <v>0</v>
      </c>
      <c r="O214" s="11">
        <v>0</v>
      </c>
      <c r="P214" s="24">
        <v>1</v>
      </c>
      <c r="Q214" s="24">
        <v>5</v>
      </c>
      <c r="R214" s="20">
        <f t="shared" si="65"/>
        <v>0.14705882352941177</v>
      </c>
    </row>
    <row r="215" spans="1:20">
      <c r="A215" s="6" t="s">
        <v>29</v>
      </c>
      <c r="B215" s="18">
        <v>1</v>
      </c>
      <c r="C215" s="18">
        <v>1</v>
      </c>
      <c r="D215" s="8">
        <f t="shared" si="61"/>
        <v>1</v>
      </c>
      <c r="E215" s="18">
        <v>4</v>
      </c>
      <c r="F215" s="18">
        <v>1053</v>
      </c>
      <c r="G215" s="18">
        <v>2402</v>
      </c>
      <c r="H215" s="9">
        <f t="shared" si="62"/>
        <v>2.6303080766028311</v>
      </c>
      <c r="I215" s="18">
        <v>2</v>
      </c>
      <c r="J215" s="8">
        <f t="shared" si="63"/>
        <v>0.5</v>
      </c>
      <c r="K215" s="18">
        <v>0</v>
      </c>
      <c r="L215" s="11">
        <v>35</v>
      </c>
      <c r="M215" s="9">
        <f t="shared" si="64"/>
        <v>30.085714285714285</v>
      </c>
      <c r="N215" s="18">
        <v>1</v>
      </c>
      <c r="O215" s="11">
        <f t="shared" ref="O215:O225" si="66">G215/N215</f>
        <v>2402</v>
      </c>
      <c r="P215" s="18">
        <v>0</v>
      </c>
      <c r="Q215" s="18">
        <v>6</v>
      </c>
      <c r="R215" s="20">
        <f t="shared" si="65"/>
        <v>0.17142857142857143</v>
      </c>
    </row>
    <row r="216" spans="1:20">
      <c r="A216" s="6" t="s">
        <v>30</v>
      </c>
      <c r="B216" s="18">
        <v>2</v>
      </c>
      <c r="C216" s="18">
        <v>1</v>
      </c>
      <c r="D216" s="8">
        <f t="shared" si="61"/>
        <v>0.5</v>
      </c>
      <c r="E216" s="18">
        <v>7</v>
      </c>
      <c r="F216" s="18">
        <v>2366</v>
      </c>
      <c r="G216" s="18">
        <v>4103</v>
      </c>
      <c r="H216" s="9">
        <f t="shared" si="62"/>
        <v>3.4599073848403603</v>
      </c>
      <c r="I216" s="18">
        <v>4</v>
      </c>
      <c r="J216" s="8">
        <f t="shared" si="63"/>
        <v>0.5714285714285714</v>
      </c>
      <c r="K216" s="18">
        <v>0</v>
      </c>
      <c r="L216" s="18">
        <v>69</v>
      </c>
      <c r="M216" s="9">
        <f t="shared" si="64"/>
        <v>34.289855072463766</v>
      </c>
      <c r="N216" s="18">
        <v>7</v>
      </c>
      <c r="O216" s="11">
        <f t="shared" si="66"/>
        <v>586.14285714285711</v>
      </c>
      <c r="P216" s="18">
        <v>1</v>
      </c>
      <c r="Q216" s="18">
        <v>15</v>
      </c>
      <c r="R216" s="20">
        <f t="shared" si="65"/>
        <v>0.21739130434782608</v>
      </c>
    </row>
    <row r="217" spans="1:20">
      <c r="A217" s="6" t="s">
        <v>31</v>
      </c>
      <c r="B217" s="18">
        <v>4</v>
      </c>
      <c r="C217" s="18">
        <v>3</v>
      </c>
      <c r="D217" s="8">
        <f t="shared" si="61"/>
        <v>0.75</v>
      </c>
      <c r="E217" s="18">
        <v>14</v>
      </c>
      <c r="F217" s="18">
        <v>4615</v>
      </c>
      <c r="G217" s="18">
        <v>8204</v>
      </c>
      <c r="H217" s="9">
        <f t="shared" si="62"/>
        <v>3.3751828376401756</v>
      </c>
      <c r="I217" s="18">
        <v>8</v>
      </c>
      <c r="J217" s="8">
        <f t="shared" si="63"/>
        <v>0.5714285714285714</v>
      </c>
      <c r="K217" s="18">
        <v>0</v>
      </c>
      <c r="L217" s="18">
        <v>115</v>
      </c>
      <c r="M217" s="9">
        <f t="shared" si="64"/>
        <v>40.130434782608695</v>
      </c>
      <c r="N217" s="18">
        <v>9</v>
      </c>
      <c r="O217" s="11">
        <f t="shared" si="66"/>
        <v>911.55555555555554</v>
      </c>
      <c r="P217" s="18">
        <v>4</v>
      </c>
      <c r="Q217" s="18">
        <v>17</v>
      </c>
      <c r="R217" s="20">
        <f t="shared" si="65"/>
        <v>0.14782608695652175</v>
      </c>
    </row>
    <row r="218" spans="1:20">
      <c r="A218" s="6" t="s">
        <v>32</v>
      </c>
      <c r="B218" s="18">
        <v>4</v>
      </c>
      <c r="C218" s="18">
        <v>2</v>
      </c>
      <c r="D218" s="8">
        <f t="shared" si="61"/>
        <v>0.5</v>
      </c>
      <c r="E218" s="18">
        <v>14</v>
      </c>
      <c r="F218" s="18">
        <v>3488</v>
      </c>
      <c r="G218" s="18">
        <v>5860</v>
      </c>
      <c r="H218" s="9">
        <f t="shared" si="62"/>
        <v>3.571331058020478</v>
      </c>
      <c r="I218" s="18">
        <v>3</v>
      </c>
      <c r="J218" s="8">
        <f t="shared" si="63"/>
        <v>0.21428571428571427</v>
      </c>
      <c r="K218" s="18">
        <v>0</v>
      </c>
      <c r="L218" s="18">
        <v>115</v>
      </c>
      <c r="M218" s="9">
        <f t="shared" si="64"/>
        <v>30.330434782608695</v>
      </c>
      <c r="N218" s="18">
        <v>2</v>
      </c>
      <c r="O218" s="11">
        <f t="shared" si="66"/>
        <v>2930</v>
      </c>
      <c r="P218" s="18">
        <v>5</v>
      </c>
      <c r="Q218" s="18">
        <v>23</v>
      </c>
      <c r="R218" s="20">
        <f t="shared" si="65"/>
        <v>0.2</v>
      </c>
    </row>
    <row r="219" spans="1:20">
      <c r="A219" s="6" t="s">
        <v>33</v>
      </c>
      <c r="B219" s="18">
        <v>5</v>
      </c>
      <c r="C219" s="18">
        <v>3</v>
      </c>
      <c r="D219" s="8">
        <f t="shared" si="61"/>
        <v>0.6</v>
      </c>
      <c r="E219" s="18">
        <v>16</v>
      </c>
      <c r="F219" s="18">
        <v>5201</v>
      </c>
      <c r="G219" s="18">
        <v>9030</v>
      </c>
      <c r="H219" s="9">
        <f t="shared" si="62"/>
        <v>3.4558139534883723</v>
      </c>
      <c r="I219" s="18">
        <v>8</v>
      </c>
      <c r="J219" s="8">
        <f t="shared" si="63"/>
        <v>0.5</v>
      </c>
      <c r="K219" s="18">
        <v>1</v>
      </c>
      <c r="L219" s="18">
        <v>151</v>
      </c>
      <c r="M219" s="9">
        <f t="shared" si="64"/>
        <v>34.443708609271525</v>
      </c>
      <c r="N219" s="18">
        <v>10</v>
      </c>
      <c r="O219" s="11">
        <f t="shared" si="66"/>
        <v>903</v>
      </c>
      <c r="P219" s="18">
        <v>7</v>
      </c>
      <c r="Q219" s="18">
        <v>28</v>
      </c>
      <c r="R219" s="20">
        <f t="shared" si="65"/>
        <v>0.18543046357615894</v>
      </c>
    </row>
    <row r="220" spans="1:20">
      <c r="A220" s="6" t="s">
        <v>34</v>
      </c>
      <c r="B220" s="18">
        <v>3</v>
      </c>
      <c r="C220" s="18">
        <v>3</v>
      </c>
      <c r="D220" s="8">
        <f t="shared" si="61"/>
        <v>1</v>
      </c>
      <c r="E220" s="18">
        <v>12</v>
      </c>
      <c r="F220" s="18">
        <v>3521</v>
      </c>
      <c r="G220" s="18">
        <v>5994</v>
      </c>
      <c r="H220" s="9">
        <f t="shared" si="62"/>
        <v>3.5245245245245247</v>
      </c>
      <c r="I220" s="18">
        <v>5</v>
      </c>
      <c r="J220" s="8">
        <f t="shared" si="63"/>
        <v>0.41666666666666669</v>
      </c>
      <c r="K220" s="18">
        <v>0</v>
      </c>
      <c r="L220" s="18">
        <v>95</v>
      </c>
      <c r="M220" s="9">
        <f t="shared" si="64"/>
        <v>37.06315789473684</v>
      </c>
      <c r="N220" s="18">
        <v>7</v>
      </c>
      <c r="O220" s="11">
        <f t="shared" si="66"/>
        <v>856.28571428571433</v>
      </c>
      <c r="P220" s="18">
        <v>5</v>
      </c>
      <c r="Q220" s="18">
        <v>15</v>
      </c>
      <c r="R220" s="20">
        <f t="shared" si="65"/>
        <v>0.15789473684210525</v>
      </c>
    </row>
    <row r="221" spans="1:20">
      <c r="A221" s="6" t="s">
        <v>35</v>
      </c>
      <c r="B221" s="18">
        <v>3</v>
      </c>
      <c r="C221" s="18">
        <v>2</v>
      </c>
      <c r="D221" s="8">
        <f t="shared" si="61"/>
        <v>0.66666666666666663</v>
      </c>
      <c r="E221" s="18">
        <v>11</v>
      </c>
      <c r="F221" s="18">
        <v>3086</v>
      </c>
      <c r="G221" s="18">
        <v>5655</v>
      </c>
      <c r="H221" s="9">
        <f t="shared" si="62"/>
        <v>3.2742705570291779</v>
      </c>
      <c r="I221" s="18">
        <v>5</v>
      </c>
      <c r="J221" s="8">
        <f t="shared" si="63"/>
        <v>0.45454545454545453</v>
      </c>
      <c r="K221" s="18">
        <v>0</v>
      </c>
      <c r="L221" s="18">
        <v>90</v>
      </c>
      <c r="M221" s="9">
        <f t="shared" si="64"/>
        <v>34.288888888888891</v>
      </c>
      <c r="N221" s="18">
        <v>5</v>
      </c>
      <c r="O221" s="11">
        <f t="shared" si="66"/>
        <v>1131</v>
      </c>
      <c r="P221" s="18">
        <v>2</v>
      </c>
      <c r="Q221" s="18">
        <v>19</v>
      </c>
      <c r="R221" s="20">
        <f t="shared" si="65"/>
        <v>0.21111111111111111</v>
      </c>
    </row>
    <row r="222" spans="1:20">
      <c r="A222" s="6" t="s">
        <v>36</v>
      </c>
      <c r="B222" s="18">
        <v>2</v>
      </c>
      <c r="C222" s="18">
        <v>2</v>
      </c>
      <c r="D222" s="8">
        <f t="shared" si="61"/>
        <v>1</v>
      </c>
      <c r="E222" s="18">
        <v>8</v>
      </c>
      <c r="F222" s="18">
        <v>2003</v>
      </c>
      <c r="G222" s="18">
        <v>3612</v>
      </c>
      <c r="H222" s="9">
        <f t="shared" si="62"/>
        <v>3.3272425249169437</v>
      </c>
      <c r="I222" s="18">
        <v>2</v>
      </c>
      <c r="J222" s="8">
        <f t="shared" si="63"/>
        <v>0.25</v>
      </c>
      <c r="K222" s="18">
        <v>0</v>
      </c>
      <c r="L222" s="18">
        <v>70</v>
      </c>
      <c r="M222" s="9">
        <f t="shared" si="64"/>
        <v>28.614285714285714</v>
      </c>
      <c r="N222" s="18">
        <v>2</v>
      </c>
      <c r="O222" s="11">
        <f t="shared" si="66"/>
        <v>1806</v>
      </c>
      <c r="P222" s="18">
        <v>1</v>
      </c>
      <c r="Q222" s="18">
        <v>7</v>
      </c>
      <c r="R222" s="20">
        <f t="shared" si="65"/>
        <v>0.1</v>
      </c>
    </row>
    <row r="223" spans="1:20">
      <c r="A223" s="6" t="s">
        <v>37</v>
      </c>
      <c r="B223" s="18">
        <v>1</v>
      </c>
      <c r="C223" s="18">
        <v>1</v>
      </c>
      <c r="D223" s="8">
        <f t="shared" si="61"/>
        <v>1</v>
      </c>
      <c r="E223" s="18">
        <v>4</v>
      </c>
      <c r="F223" s="18">
        <v>1099</v>
      </c>
      <c r="G223" s="18">
        <v>1833</v>
      </c>
      <c r="H223" s="9">
        <f t="shared" si="62"/>
        <v>3.5973813420621932</v>
      </c>
      <c r="I223" s="18">
        <v>2</v>
      </c>
      <c r="J223" s="8">
        <f t="shared" si="63"/>
        <v>0.5</v>
      </c>
      <c r="K223" s="18">
        <v>0</v>
      </c>
      <c r="L223" s="18">
        <v>40</v>
      </c>
      <c r="M223" s="9">
        <f t="shared" si="64"/>
        <v>27.475000000000001</v>
      </c>
      <c r="N223" s="18">
        <v>1</v>
      </c>
      <c r="O223" s="11">
        <f t="shared" si="66"/>
        <v>1833</v>
      </c>
      <c r="P223" s="18">
        <v>1</v>
      </c>
      <c r="Q223" s="18">
        <v>7</v>
      </c>
      <c r="R223" s="20">
        <f t="shared" si="65"/>
        <v>0.17499999999999999</v>
      </c>
    </row>
    <row r="224" spans="1:20">
      <c r="A224" s="6" t="s">
        <v>52</v>
      </c>
      <c r="B224" s="18">
        <v>1</v>
      </c>
      <c r="C224" s="18">
        <v>1</v>
      </c>
      <c r="D224" s="8">
        <f t="shared" si="61"/>
        <v>1</v>
      </c>
      <c r="E224" s="18">
        <v>4</v>
      </c>
      <c r="F224" s="18">
        <v>1280</v>
      </c>
      <c r="G224" s="18">
        <v>2034</v>
      </c>
      <c r="H224" s="9">
        <f t="shared" si="62"/>
        <v>3.775811209439528</v>
      </c>
      <c r="I224" s="18">
        <v>2</v>
      </c>
      <c r="J224" s="8">
        <f t="shared" si="63"/>
        <v>0.5</v>
      </c>
      <c r="K224" s="18"/>
      <c r="L224" s="18">
        <v>37</v>
      </c>
      <c r="M224" s="9">
        <f t="shared" si="64"/>
        <v>34.594594594594597</v>
      </c>
      <c r="N224" s="18">
        <v>2</v>
      </c>
      <c r="O224" s="11">
        <f t="shared" si="66"/>
        <v>1017</v>
      </c>
      <c r="P224" s="18">
        <v>3</v>
      </c>
      <c r="Q224" s="18">
        <v>3</v>
      </c>
      <c r="R224" s="20">
        <f t="shared" si="65"/>
        <v>8.1081081081081086E-2</v>
      </c>
    </row>
    <row r="225" spans="1:19">
      <c r="A225" s="1" t="s">
        <v>20</v>
      </c>
      <c r="B225" s="19">
        <f>SUM(B213:B224)</f>
        <v>28</v>
      </c>
      <c r="C225" s="19">
        <f>SUM(C213:C224)</f>
        <v>20</v>
      </c>
      <c r="D225" s="12">
        <f t="shared" si="61"/>
        <v>0.7142857142857143</v>
      </c>
      <c r="E225" s="19">
        <f>SUM(E213:E224)</f>
        <v>101</v>
      </c>
      <c r="F225" s="19">
        <f>SUM(F213:F224)</f>
        <v>29230</v>
      </c>
      <c r="G225" s="19">
        <f>SUM(G213:G224)</f>
        <v>51993</v>
      </c>
      <c r="H225" s="13">
        <f t="shared" si="62"/>
        <v>3.3731463850903007</v>
      </c>
      <c r="I225" s="19">
        <f>SUM(I213:I224)</f>
        <v>42</v>
      </c>
      <c r="J225" s="12">
        <f t="shared" si="63"/>
        <v>0.41584158415841582</v>
      </c>
      <c r="K225" s="19">
        <f>SUM(K213:K223)</f>
        <v>1</v>
      </c>
      <c r="L225" s="19">
        <f>SUM(L213:L224)</f>
        <v>876</v>
      </c>
      <c r="M225" s="13">
        <f t="shared" si="64"/>
        <v>33.3675799086758</v>
      </c>
      <c r="N225" s="19">
        <f>SUM(N213:N223)</f>
        <v>44</v>
      </c>
      <c r="O225" s="14">
        <f t="shared" si="66"/>
        <v>1181.659090909091</v>
      </c>
      <c r="P225" s="19">
        <f>SUM(P213:P224)</f>
        <v>31</v>
      </c>
      <c r="Q225" s="19">
        <f>SUM(Q213:Q224)</f>
        <v>158</v>
      </c>
      <c r="R225" s="21">
        <f t="shared" si="65"/>
        <v>0.18036529680365296</v>
      </c>
    </row>
    <row r="232" spans="1:19">
      <c r="A232" s="1" t="s">
        <v>45</v>
      </c>
      <c r="B232" s="2" t="s">
        <v>0</v>
      </c>
      <c r="C232" s="2" t="s">
        <v>1</v>
      </c>
      <c r="D232" s="2" t="s">
        <v>2</v>
      </c>
      <c r="E232" s="2" t="s">
        <v>3</v>
      </c>
      <c r="F232" s="2" t="s">
        <v>4</v>
      </c>
      <c r="G232" s="2" t="s">
        <v>5</v>
      </c>
      <c r="H232" s="2" t="s">
        <v>49</v>
      </c>
      <c r="I232" s="2" t="s">
        <v>7</v>
      </c>
      <c r="J232" s="3">
        <v>3</v>
      </c>
      <c r="K232" s="2" t="s">
        <v>8</v>
      </c>
      <c r="L232" s="2" t="s">
        <v>9</v>
      </c>
      <c r="M232" s="2" t="s">
        <v>10</v>
      </c>
      <c r="N232" s="2" t="s">
        <v>51</v>
      </c>
      <c r="O232" s="3" t="s">
        <v>11</v>
      </c>
      <c r="P232" s="2" t="s">
        <v>12</v>
      </c>
      <c r="Q232" s="2" t="s">
        <v>24</v>
      </c>
      <c r="R232" s="2" t="s">
        <v>25</v>
      </c>
      <c r="S232" s="1"/>
    </row>
    <row r="233" spans="1:19">
      <c r="A233" s="6" t="s">
        <v>19</v>
      </c>
      <c r="B233" s="7">
        <v>1</v>
      </c>
      <c r="C233" s="7">
        <v>1</v>
      </c>
      <c r="D233" s="8">
        <f t="shared" ref="D233:D247" si="67">C233/B233*(1)</f>
        <v>1</v>
      </c>
      <c r="E233" s="7">
        <v>4</v>
      </c>
      <c r="F233" s="7">
        <v>650</v>
      </c>
      <c r="G233" s="7">
        <v>1189</v>
      </c>
      <c r="H233" s="9">
        <f t="shared" ref="H233:H247" si="68">F233/(G233/6)</f>
        <v>3.280067283431455</v>
      </c>
      <c r="I233" s="7">
        <v>0</v>
      </c>
      <c r="J233" s="8">
        <f t="shared" ref="J233:J247" si="69">I233/E233*1</f>
        <v>0</v>
      </c>
      <c r="K233" s="7">
        <f>SUM(K223:K232)</f>
        <v>1</v>
      </c>
      <c r="L233" s="7">
        <v>31</v>
      </c>
      <c r="M233" s="9">
        <f t="shared" ref="M233:M247" si="70">F233/L233</f>
        <v>20.967741935483872</v>
      </c>
      <c r="N233" s="7">
        <v>1</v>
      </c>
      <c r="O233" s="11">
        <f t="shared" ref="O233:O247" si="71">G233/N233</f>
        <v>1189</v>
      </c>
      <c r="P233" s="7">
        <v>3</v>
      </c>
      <c r="Q233" s="7">
        <v>7</v>
      </c>
      <c r="R233" s="20">
        <f t="shared" ref="R233:R247" si="72">(Q233/L233)*1</f>
        <v>0.22580645161290322</v>
      </c>
      <c r="S233" s="2"/>
    </row>
    <row r="234" spans="1:19">
      <c r="A234" s="6" t="s">
        <v>23</v>
      </c>
      <c r="B234" s="7">
        <v>3</v>
      </c>
      <c r="C234" s="7">
        <v>3</v>
      </c>
      <c r="D234" s="8">
        <f t="shared" si="67"/>
        <v>1</v>
      </c>
      <c r="E234" s="7">
        <v>12</v>
      </c>
      <c r="F234" s="7">
        <v>2759</v>
      </c>
      <c r="G234" s="7">
        <v>5522</v>
      </c>
      <c r="H234" s="9">
        <f t="shared" si="68"/>
        <v>2.9978268743208982</v>
      </c>
      <c r="I234" s="7">
        <v>2</v>
      </c>
      <c r="J234" s="8">
        <f t="shared" si="69"/>
        <v>0.16666666666666666</v>
      </c>
      <c r="K234" s="7">
        <v>0</v>
      </c>
      <c r="L234" s="7">
        <v>112</v>
      </c>
      <c r="M234" s="9">
        <f t="shared" si="70"/>
        <v>24.633928571428573</v>
      </c>
      <c r="N234" s="7">
        <v>3</v>
      </c>
      <c r="O234" s="11">
        <f t="shared" si="71"/>
        <v>1840.6666666666667</v>
      </c>
      <c r="P234" s="7">
        <v>5</v>
      </c>
      <c r="Q234" s="11">
        <v>24</v>
      </c>
      <c r="R234" s="20">
        <f t="shared" si="72"/>
        <v>0.21428571428571427</v>
      </c>
      <c r="S234" s="2"/>
    </row>
    <row r="235" spans="1:19">
      <c r="A235" s="6" t="s">
        <v>27</v>
      </c>
      <c r="B235" s="18">
        <v>2</v>
      </c>
      <c r="C235" s="18">
        <v>1</v>
      </c>
      <c r="D235" s="8">
        <f t="shared" si="67"/>
        <v>0.5</v>
      </c>
      <c r="E235" s="18">
        <v>7</v>
      </c>
      <c r="F235" s="18">
        <v>1665</v>
      </c>
      <c r="G235" s="18">
        <v>3727</v>
      </c>
      <c r="H235" s="9">
        <f t="shared" si="68"/>
        <v>2.680440032197478</v>
      </c>
      <c r="I235" s="18">
        <v>1</v>
      </c>
      <c r="J235" s="8">
        <f t="shared" si="69"/>
        <v>0.14285714285714285</v>
      </c>
      <c r="K235" s="18">
        <v>1</v>
      </c>
      <c r="L235" s="18">
        <v>57</v>
      </c>
      <c r="M235" s="9">
        <f t="shared" si="70"/>
        <v>29.210526315789473</v>
      </c>
      <c r="N235" s="18">
        <v>0</v>
      </c>
      <c r="O235" s="11">
        <v>0</v>
      </c>
      <c r="P235" s="18"/>
      <c r="Q235" s="18">
        <v>9</v>
      </c>
      <c r="R235" s="20">
        <f t="shared" si="72"/>
        <v>0.15789473684210525</v>
      </c>
    </row>
    <row r="236" spans="1:19">
      <c r="A236" s="6" t="s">
        <v>28</v>
      </c>
      <c r="B236" s="18">
        <v>3</v>
      </c>
      <c r="C236" s="18">
        <v>1</v>
      </c>
      <c r="D236" s="8">
        <f t="shared" si="67"/>
        <v>0.33333333333333331</v>
      </c>
      <c r="E236" s="18">
        <v>10</v>
      </c>
      <c r="F236" s="18">
        <v>2300</v>
      </c>
      <c r="G236" s="18">
        <v>4524</v>
      </c>
      <c r="H236" s="9">
        <f t="shared" si="68"/>
        <v>3.0503978779840848</v>
      </c>
      <c r="I236" s="18">
        <v>3</v>
      </c>
      <c r="J236" s="8">
        <f t="shared" si="69"/>
        <v>0.3</v>
      </c>
      <c r="K236" s="18">
        <v>1</v>
      </c>
      <c r="L236" s="18">
        <v>75</v>
      </c>
      <c r="M236" s="9">
        <f t="shared" si="70"/>
        <v>30.666666666666668</v>
      </c>
      <c r="N236" s="18">
        <v>4</v>
      </c>
      <c r="O236" s="11">
        <f t="shared" si="71"/>
        <v>1131</v>
      </c>
      <c r="P236" s="18">
        <v>1</v>
      </c>
      <c r="Q236" s="24">
        <v>18</v>
      </c>
      <c r="R236" s="20">
        <f t="shared" si="72"/>
        <v>0.24</v>
      </c>
      <c r="S236" s="18"/>
    </row>
    <row r="237" spans="1:19">
      <c r="A237" s="6" t="s">
        <v>29</v>
      </c>
      <c r="B237" s="18">
        <v>2</v>
      </c>
      <c r="C237" s="18">
        <v>2</v>
      </c>
      <c r="D237" s="8">
        <f t="shared" si="67"/>
        <v>1</v>
      </c>
      <c r="E237" s="18">
        <v>7</v>
      </c>
      <c r="F237" s="18">
        <v>1015</v>
      </c>
      <c r="G237" s="18">
        <v>2182</v>
      </c>
      <c r="H237" s="9">
        <f t="shared" si="68"/>
        <v>2.7910174152153986</v>
      </c>
      <c r="I237" s="18">
        <v>1</v>
      </c>
      <c r="J237" s="8">
        <f t="shared" si="69"/>
        <v>0.14285714285714285</v>
      </c>
      <c r="K237" s="18">
        <v>2</v>
      </c>
      <c r="L237" s="18">
        <v>64</v>
      </c>
      <c r="M237" s="9">
        <f t="shared" si="70"/>
        <v>15.859375</v>
      </c>
      <c r="N237" s="18">
        <v>0</v>
      </c>
      <c r="O237" s="11">
        <v>0</v>
      </c>
      <c r="P237" s="18">
        <v>1</v>
      </c>
      <c r="Q237" s="24">
        <v>5</v>
      </c>
      <c r="R237" s="20">
        <f t="shared" si="72"/>
        <v>7.8125E-2</v>
      </c>
      <c r="S237" s="18"/>
    </row>
    <row r="238" spans="1:19">
      <c r="A238" s="6" t="s">
        <v>30</v>
      </c>
      <c r="B238" s="18">
        <v>2</v>
      </c>
      <c r="C238" s="18">
        <v>0</v>
      </c>
      <c r="D238" s="8">
        <f t="shared" si="67"/>
        <v>0</v>
      </c>
      <c r="E238" s="18">
        <v>7</v>
      </c>
      <c r="F238" s="18">
        <v>1615</v>
      </c>
      <c r="G238" s="18">
        <v>3664</v>
      </c>
      <c r="H238" s="9">
        <f t="shared" si="68"/>
        <v>2.6446506550218341</v>
      </c>
      <c r="I238" s="18">
        <v>0</v>
      </c>
      <c r="J238" s="8">
        <f t="shared" si="69"/>
        <v>0</v>
      </c>
      <c r="K238" s="18">
        <v>0</v>
      </c>
      <c r="L238" s="18">
        <v>62</v>
      </c>
      <c r="M238" s="9">
        <f t="shared" si="70"/>
        <v>26.048387096774192</v>
      </c>
      <c r="N238" s="18">
        <v>1</v>
      </c>
      <c r="O238" s="11">
        <f t="shared" si="71"/>
        <v>3664</v>
      </c>
      <c r="P238" s="18">
        <v>1</v>
      </c>
      <c r="Q238" s="18">
        <v>12</v>
      </c>
      <c r="R238" s="20">
        <f t="shared" si="72"/>
        <v>0.19354838709677419</v>
      </c>
    </row>
    <row r="239" spans="1:19">
      <c r="A239" s="6" t="s">
        <v>31</v>
      </c>
      <c r="B239" s="18">
        <v>2</v>
      </c>
      <c r="C239" s="18">
        <v>2</v>
      </c>
      <c r="D239" s="8">
        <f t="shared" si="67"/>
        <v>1</v>
      </c>
      <c r="E239" s="18">
        <v>7</v>
      </c>
      <c r="F239" s="18">
        <v>2394</v>
      </c>
      <c r="G239" s="18">
        <v>3899</v>
      </c>
      <c r="H239" s="9">
        <f t="shared" si="68"/>
        <v>3.684021543985637</v>
      </c>
      <c r="I239" s="18">
        <v>5</v>
      </c>
      <c r="J239" s="8">
        <f t="shared" si="69"/>
        <v>0.7142857142857143</v>
      </c>
      <c r="K239" s="18">
        <v>1</v>
      </c>
      <c r="L239" s="18">
        <v>64</v>
      </c>
      <c r="M239" s="9">
        <f t="shared" si="70"/>
        <v>37.40625</v>
      </c>
      <c r="N239" s="18">
        <v>4</v>
      </c>
      <c r="O239" s="11">
        <f t="shared" si="71"/>
        <v>974.75</v>
      </c>
      <c r="P239" s="18">
        <v>2</v>
      </c>
      <c r="Q239" s="18">
        <v>11</v>
      </c>
      <c r="R239" s="20">
        <f t="shared" si="72"/>
        <v>0.171875</v>
      </c>
    </row>
    <row r="240" spans="1:19">
      <c r="A240" s="6" t="s">
        <v>32</v>
      </c>
      <c r="B240" s="18">
        <v>2</v>
      </c>
      <c r="C240" s="18">
        <v>1</v>
      </c>
      <c r="D240" s="8">
        <f t="shared" si="67"/>
        <v>0.5</v>
      </c>
      <c r="E240" s="18">
        <v>6</v>
      </c>
      <c r="F240" s="18">
        <v>1137</v>
      </c>
      <c r="G240" s="18">
        <v>2154</v>
      </c>
      <c r="H240" s="9">
        <f t="shared" si="68"/>
        <v>3.1671309192200559</v>
      </c>
      <c r="I240" s="18">
        <v>1</v>
      </c>
      <c r="J240" s="8">
        <f t="shared" si="69"/>
        <v>0.16666666666666666</v>
      </c>
      <c r="K240" s="18">
        <v>1</v>
      </c>
      <c r="L240" s="18">
        <v>52</v>
      </c>
      <c r="M240" s="9">
        <f t="shared" si="70"/>
        <v>21.865384615384617</v>
      </c>
      <c r="N240" s="18">
        <v>0</v>
      </c>
      <c r="O240" s="11">
        <v>0</v>
      </c>
      <c r="P240" s="18">
        <v>3</v>
      </c>
      <c r="Q240" s="18">
        <v>10</v>
      </c>
      <c r="R240" s="20">
        <f t="shared" si="72"/>
        <v>0.19230769230769232</v>
      </c>
    </row>
    <row r="241" spans="1:18">
      <c r="A241" s="6" t="s">
        <v>33</v>
      </c>
      <c r="B241" s="18">
        <v>4</v>
      </c>
      <c r="C241" s="18">
        <v>2</v>
      </c>
      <c r="D241" s="8">
        <f t="shared" si="67"/>
        <v>0.5</v>
      </c>
      <c r="E241" s="18">
        <v>13</v>
      </c>
      <c r="F241" s="18">
        <v>3379</v>
      </c>
      <c r="G241" s="18">
        <v>6170</v>
      </c>
      <c r="H241" s="9">
        <f t="shared" si="68"/>
        <v>3.2858995137763372</v>
      </c>
      <c r="I241" s="18">
        <v>3</v>
      </c>
      <c r="J241" s="8">
        <f t="shared" si="69"/>
        <v>0.23076923076923078</v>
      </c>
      <c r="K241" s="18">
        <v>0</v>
      </c>
      <c r="L241" s="18">
        <v>107</v>
      </c>
      <c r="M241" s="9">
        <f t="shared" si="70"/>
        <v>31.579439252336449</v>
      </c>
      <c r="N241" s="18">
        <v>4</v>
      </c>
      <c r="O241" s="11">
        <f t="shared" si="71"/>
        <v>1542.5</v>
      </c>
      <c r="P241" s="18">
        <v>2</v>
      </c>
      <c r="Q241" s="18">
        <v>22</v>
      </c>
      <c r="R241" s="20">
        <f t="shared" si="72"/>
        <v>0.20560747663551401</v>
      </c>
    </row>
    <row r="242" spans="1:18">
      <c r="A242" s="6" t="s">
        <v>34</v>
      </c>
      <c r="B242" s="18">
        <v>4</v>
      </c>
      <c r="C242" s="18">
        <v>2</v>
      </c>
      <c r="D242" s="8">
        <f t="shared" si="67"/>
        <v>0.5</v>
      </c>
      <c r="E242" s="18">
        <v>14</v>
      </c>
      <c r="F242" s="18">
        <v>4291</v>
      </c>
      <c r="G242" s="18">
        <v>7799</v>
      </c>
      <c r="H242" s="9">
        <f t="shared" si="68"/>
        <v>3.3011924605718685</v>
      </c>
      <c r="I242" s="18">
        <v>5</v>
      </c>
      <c r="J242" s="8">
        <f t="shared" si="69"/>
        <v>0.35714285714285715</v>
      </c>
      <c r="K242" s="18">
        <v>0</v>
      </c>
      <c r="L242" s="18">
        <v>117</v>
      </c>
      <c r="M242" s="9">
        <f t="shared" si="70"/>
        <v>36.675213675213676</v>
      </c>
      <c r="N242" s="18">
        <v>8</v>
      </c>
      <c r="O242" s="11">
        <f t="shared" si="71"/>
        <v>974.875</v>
      </c>
      <c r="P242" s="18">
        <v>3</v>
      </c>
      <c r="Q242" s="18">
        <v>24</v>
      </c>
      <c r="R242" s="20">
        <f t="shared" si="72"/>
        <v>0.20512820512820512</v>
      </c>
    </row>
    <row r="243" spans="1:18">
      <c r="A243" s="6" t="s">
        <v>35</v>
      </c>
      <c r="B243" s="18">
        <v>4</v>
      </c>
      <c r="C243" s="18">
        <v>2</v>
      </c>
      <c r="D243" s="8">
        <f t="shared" si="67"/>
        <v>0.5</v>
      </c>
      <c r="E243" s="18">
        <v>14</v>
      </c>
      <c r="F243" s="18">
        <v>4023</v>
      </c>
      <c r="G243" s="18">
        <v>7352</v>
      </c>
      <c r="H243" s="9">
        <f t="shared" si="68"/>
        <v>3.2831882480957564</v>
      </c>
      <c r="I243" s="18">
        <v>6</v>
      </c>
      <c r="J243" s="8">
        <f t="shared" si="69"/>
        <v>0.42857142857142855</v>
      </c>
      <c r="K243" s="18">
        <v>0</v>
      </c>
      <c r="L243" s="18">
        <v>122</v>
      </c>
      <c r="M243" s="9">
        <f t="shared" si="70"/>
        <v>32.975409836065573</v>
      </c>
      <c r="N243" s="18">
        <v>7</v>
      </c>
      <c r="O243" s="11">
        <f t="shared" si="71"/>
        <v>1050.2857142857142</v>
      </c>
      <c r="P243" s="18">
        <v>5</v>
      </c>
      <c r="Q243" s="18">
        <v>18</v>
      </c>
      <c r="R243" s="20">
        <f t="shared" si="72"/>
        <v>0.14754098360655737</v>
      </c>
    </row>
    <row r="244" spans="1:18">
      <c r="A244" s="6" t="s">
        <v>36</v>
      </c>
      <c r="B244" s="18">
        <v>3</v>
      </c>
      <c r="C244" s="18">
        <v>3</v>
      </c>
      <c r="D244" s="8">
        <f t="shared" si="67"/>
        <v>1</v>
      </c>
      <c r="E244" s="18">
        <v>12</v>
      </c>
      <c r="F244" s="18">
        <v>3369</v>
      </c>
      <c r="G244" s="18">
        <v>5874</v>
      </c>
      <c r="H244" s="9">
        <f t="shared" si="68"/>
        <v>3.4412665985699693</v>
      </c>
      <c r="I244" s="18">
        <v>5</v>
      </c>
      <c r="J244" s="8">
        <f t="shared" si="69"/>
        <v>0.41666666666666669</v>
      </c>
      <c r="K244" s="18">
        <v>0</v>
      </c>
      <c r="L244" s="18">
        <v>101</v>
      </c>
      <c r="M244" s="9">
        <f t="shared" si="70"/>
        <v>33.356435643564353</v>
      </c>
      <c r="N244" s="18">
        <v>5</v>
      </c>
      <c r="O244" s="11">
        <f t="shared" si="71"/>
        <v>1174.8</v>
      </c>
      <c r="P244" s="18">
        <v>3</v>
      </c>
      <c r="Q244" s="18">
        <v>21</v>
      </c>
      <c r="R244" s="20">
        <f t="shared" si="72"/>
        <v>0.20792079207920791</v>
      </c>
    </row>
    <row r="245" spans="1:18">
      <c r="A245" s="6" t="s">
        <v>37</v>
      </c>
      <c r="B245" s="18">
        <v>3</v>
      </c>
      <c r="C245" s="18">
        <v>2</v>
      </c>
      <c r="D245" s="8">
        <f t="shared" si="67"/>
        <v>0.66666666666666663</v>
      </c>
      <c r="E245" s="18">
        <v>12</v>
      </c>
      <c r="F245" s="18">
        <v>2808</v>
      </c>
      <c r="G245" s="18">
        <v>4866</v>
      </c>
      <c r="H245" s="9">
        <f t="shared" si="68"/>
        <v>3.4623921085080149</v>
      </c>
      <c r="I245" s="18">
        <v>2</v>
      </c>
      <c r="J245" s="8">
        <f t="shared" si="69"/>
        <v>0.16666666666666666</v>
      </c>
      <c r="K245" s="18">
        <v>0</v>
      </c>
      <c r="L245" s="18">
        <v>115</v>
      </c>
      <c r="M245" s="9">
        <f t="shared" si="70"/>
        <v>24.417391304347827</v>
      </c>
      <c r="N245" s="18">
        <v>1</v>
      </c>
      <c r="O245" s="11">
        <f t="shared" si="71"/>
        <v>4866</v>
      </c>
      <c r="P245" s="18">
        <v>4</v>
      </c>
      <c r="Q245" s="18">
        <v>14</v>
      </c>
      <c r="R245" s="20">
        <f t="shared" si="72"/>
        <v>0.12173913043478261</v>
      </c>
    </row>
    <row r="246" spans="1:18">
      <c r="A246" s="6" t="s">
        <v>52</v>
      </c>
      <c r="B246" s="18">
        <v>4</v>
      </c>
      <c r="C246" s="18">
        <v>2</v>
      </c>
      <c r="D246" s="8">
        <f t="shared" si="67"/>
        <v>0.5</v>
      </c>
      <c r="E246" s="18">
        <v>14</v>
      </c>
      <c r="F246" s="18">
        <v>3877</v>
      </c>
      <c r="G246" s="18">
        <v>6690</v>
      </c>
      <c r="H246" s="9">
        <f t="shared" si="68"/>
        <v>3.4771300448430491</v>
      </c>
      <c r="I246" s="18">
        <v>5</v>
      </c>
      <c r="J246" s="8">
        <f t="shared" si="69"/>
        <v>0.35714285714285715</v>
      </c>
      <c r="K246" s="18">
        <v>0</v>
      </c>
      <c r="L246" s="18">
        <v>116</v>
      </c>
      <c r="M246" s="9">
        <f t="shared" si="70"/>
        <v>33.422413793103445</v>
      </c>
      <c r="N246" s="18">
        <v>8</v>
      </c>
      <c r="O246" s="11">
        <f t="shared" si="71"/>
        <v>836.25</v>
      </c>
      <c r="P246" s="18">
        <v>3</v>
      </c>
      <c r="Q246" s="18">
        <v>23</v>
      </c>
      <c r="R246" s="20">
        <f t="shared" si="72"/>
        <v>0.19827586206896552</v>
      </c>
    </row>
    <row r="247" spans="1:18">
      <c r="A247" s="1" t="s">
        <v>20</v>
      </c>
      <c r="B247" s="19">
        <f>SUM(B233:B246)</f>
        <v>39</v>
      </c>
      <c r="C247" s="19">
        <f>SUM(C233:C246)</f>
        <v>24</v>
      </c>
      <c r="D247" s="12">
        <f t="shared" si="67"/>
        <v>0.61538461538461542</v>
      </c>
      <c r="E247" s="19">
        <f>SUM(E233:E246)</f>
        <v>139</v>
      </c>
      <c r="F247" s="19">
        <f>SUM(F233:F246)</f>
        <v>35282</v>
      </c>
      <c r="G247" s="19">
        <f>SUM(G233:G246)</f>
        <v>65612</v>
      </c>
      <c r="H247" s="13">
        <f t="shared" si="68"/>
        <v>3.2264219959763456</v>
      </c>
      <c r="I247" s="19">
        <f>SUM(I233:I246)</f>
        <v>39</v>
      </c>
      <c r="J247" s="12">
        <f t="shared" si="69"/>
        <v>0.2805755395683453</v>
      </c>
      <c r="K247" s="19">
        <f>SUM(K233:K246)</f>
        <v>7</v>
      </c>
      <c r="L247" s="19">
        <f>SUM(L233:L246)</f>
        <v>1195</v>
      </c>
      <c r="M247" s="13">
        <f t="shared" si="70"/>
        <v>29.524686192468618</v>
      </c>
      <c r="N247" s="19">
        <f>SUM(N233:N246)</f>
        <v>46</v>
      </c>
      <c r="O247" s="14">
        <f t="shared" si="71"/>
        <v>1426.3478260869565</v>
      </c>
      <c r="P247" s="19">
        <f>SUM(P233:P246)</f>
        <v>36</v>
      </c>
      <c r="Q247" s="19">
        <f>SUM(Q233:Q246)</f>
        <v>218</v>
      </c>
      <c r="R247" s="21">
        <f t="shared" si="72"/>
        <v>0.18242677824267783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2017-07-25T10:11:09Z</cp:lastPrinted>
  <dcterms:created xsi:type="dcterms:W3CDTF">2016-09-26T03:27:19Z</dcterms:created>
  <dcterms:modified xsi:type="dcterms:W3CDTF">2017-07-25T10:12:12Z</dcterms:modified>
</cp:coreProperties>
</file>