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10" windowWidth="19420" windowHeight="110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58" i="1"/>
  <c r="F58"/>
  <c r="G57"/>
  <c r="F57"/>
  <c r="C28"/>
  <c r="C29" s="1"/>
  <c r="B28"/>
  <c r="B29" s="1"/>
  <c r="I22"/>
  <c r="I23" s="1"/>
  <c r="H22"/>
  <c r="H23" s="1"/>
  <c r="G22"/>
  <c r="F22"/>
  <c r="F23" s="1"/>
  <c r="E22"/>
  <c r="E23" s="1"/>
  <c r="D22"/>
  <c r="C22"/>
  <c r="C23" s="1"/>
  <c r="B22"/>
  <c r="B23" s="1"/>
  <c r="I16"/>
  <c r="I17"/>
  <c r="H16"/>
  <c r="H17" s="1"/>
  <c r="G16"/>
  <c r="G17" s="1"/>
  <c r="F16"/>
  <c r="F17" s="1"/>
  <c r="E16"/>
  <c r="E17" s="1"/>
  <c r="D16"/>
  <c r="D17" s="1"/>
  <c r="C16"/>
  <c r="C17" s="1"/>
  <c r="B16"/>
  <c r="B17" s="1"/>
  <c r="I10"/>
  <c r="I11" s="1"/>
  <c r="H10"/>
  <c r="H11" s="1"/>
  <c r="G10"/>
  <c r="G11" s="1"/>
  <c r="F10"/>
  <c r="F11" s="1"/>
  <c r="E10"/>
  <c r="E11" s="1"/>
  <c r="D10"/>
  <c r="D11" s="1"/>
  <c r="C10"/>
  <c r="B10"/>
  <c r="B11" s="1"/>
  <c r="I4"/>
  <c r="I5" s="1"/>
  <c r="H4"/>
  <c r="H5" s="1"/>
  <c r="G4"/>
  <c r="G5" s="1"/>
  <c r="F4"/>
  <c r="F5" s="1"/>
  <c r="E4"/>
  <c r="E5" s="1"/>
  <c r="D4"/>
  <c r="D5" s="1"/>
  <c r="C4"/>
  <c r="C5" s="1"/>
  <c r="B4"/>
  <c r="B5" s="1"/>
  <c r="D28"/>
  <c r="D29" s="1"/>
  <c r="G23"/>
  <c r="D23"/>
  <c r="C11"/>
  <c r="D34"/>
  <c r="D35" s="1"/>
  <c r="E28"/>
  <c r="E29" s="1"/>
  <c r="E34"/>
  <c r="E35" s="1"/>
  <c r="C34"/>
  <c r="C35" s="1"/>
  <c r="B34"/>
  <c r="B35" s="1"/>
  <c r="I28"/>
  <c r="I29" s="1"/>
  <c r="H28"/>
  <c r="H29" s="1"/>
  <c r="G28"/>
  <c r="G29" s="1"/>
  <c r="F28"/>
  <c r="F29" s="1"/>
  <c r="D58"/>
  <c r="D59" s="1"/>
  <c r="C52"/>
  <c r="C53" s="1"/>
  <c r="G52"/>
  <c r="G53" s="1"/>
  <c r="C58"/>
  <c r="C59" s="1"/>
  <c r="B58"/>
  <c r="B59" s="1"/>
  <c r="I52"/>
  <c r="I53" s="1"/>
  <c r="H52"/>
  <c r="H53" s="1"/>
  <c r="F52"/>
  <c r="F53" s="1"/>
  <c r="E52"/>
  <c r="E53" s="1"/>
  <c r="D52"/>
  <c r="D53" s="1"/>
  <c r="I40"/>
  <c r="I41" s="1"/>
  <c r="H40"/>
  <c r="H41" s="1"/>
  <c r="G40"/>
  <c r="G41" s="1"/>
  <c r="F40"/>
  <c r="F41" s="1"/>
  <c r="E40"/>
  <c r="E41" s="1"/>
  <c r="D40"/>
  <c r="D41" s="1"/>
  <c r="C40"/>
  <c r="C41" s="1"/>
  <c r="B40"/>
  <c r="B41" s="1"/>
  <c r="I34"/>
  <c r="I35" s="1"/>
  <c r="H34"/>
  <c r="H35" s="1"/>
  <c r="G34"/>
  <c r="G35" s="1"/>
  <c r="F34"/>
  <c r="F35" s="1"/>
  <c r="B52"/>
  <c r="B53" s="1"/>
  <c r="I46"/>
  <c r="I47" s="1"/>
  <c r="H46"/>
  <c r="H47" s="1"/>
  <c r="G46"/>
  <c r="G47" s="1"/>
  <c r="F46"/>
  <c r="F47" s="1"/>
  <c r="E46"/>
  <c r="E47" s="1"/>
  <c r="D46"/>
  <c r="D47" s="1"/>
  <c r="C46"/>
  <c r="C47" s="1"/>
  <c r="B46"/>
  <c r="B47" s="1"/>
</calcChain>
</file>

<file path=xl/sharedStrings.xml><?xml version="1.0" encoding="utf-8"?>
<sst xmlns="http://schemas.openxmlformats.org/spreadsheetml/2006/main" count="190" uniqueCount="84">
  <si>
    <t>2000/01</t>
  </si>
  <si>
    <t>Balls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</si>
  <si>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</si>
  <si>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</si>
  <si>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</si>
  <si>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</si>
  <si>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</si>
  <si>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</si>
  <si>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</si>
  <si>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</si>
  <si>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</si>
  <si>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Maidens</t>
  </si>
  <si>
    <t>M/Overs</t>
  </si>
  <si>
    <t>Overs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</si>
  <si>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</si>
  <si>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</si>
  <si>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</si>
  <si>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</si>
  <si>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</si>
  <si>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</si>
  <si>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</si>
  <si>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</si>
  <si>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</si>
  <si>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</si>
  <si>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</si>
  <si>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2010/11</t>
  </si>
  <si>
    <t>2011/12</t>
  </si>
  <si>
    <t>2012/13</t>
  </si>
  <si>
    <t>2013/14</t>
  </si>
  <si>
    <t>2914/15</t>
  </si>
  <si>
    <t>2015/16</t>
  </si>
  <si>
    <t>2916/17</t>
  </si>
  <si>
    <t>2017/18</t>
  </si>
  <si>
    <t>2018/19</t>
  </si>
  <si>
    <t>2016/17</t>
  </si>
  <si>
    <t>2014/15</t>
  </si>
  <si>
    <t>2019/20</t>
  </si>
  <si>
    <t>1980/81</t>
  </si>
  <si>
    <t>1981/82</t>
  </si>
  <si>
    <t>1982/83</t>
  </si>
  <si>
    <t>1983/84</t>
  </si>
  <si>
    <t>1984/85</t>
  </si>
  <si>
    <t>1985/86</t>
  </si>
  <si>
    <t>1986/87</t>
  </si>
  <si>
    <t>1988/89</t>
  </si>
  <si>
    <t>1987/88</t>
  </si>
  <si>
    <t>1945/46</t>
  </si>
  <si>
    <t>1946/47</t>
  </si>
  <si>
    <t>1947/48</t>
  </si>
  <si>
    <t>1948/49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</si>
  <si>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</si>
  <si>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</si>
  <si>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</si>
  <si>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</si>
  <si>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</si>
  <si>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</si>
  <si>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</si>
  <si>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</si>
  <si>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</si>
  <si>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</si>
  <si>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</si>
  <si>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</si>
  <si>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</si>
  <si>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</si>
  <si>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</si>
  <si>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</si>
  <si>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</si>
  <si>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</si>
  <si>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</si>
  <si>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</si>
  <si>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</si>
  <si>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</si>
  <si>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</si>
  <si>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</si>
  <si>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</si>
  <si>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</si>
  <si>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</si>
  <si>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</si>
  <si>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</si>
  <si>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</si>
  <si>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</si>
  <si>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three day</t>
  </si>
  <si>
    <t>four day</t>
  </si>
  <si>
    <t>8 ball overs</t>
  </si>
</sst>
</file>

<file path=xl/styles.xml><?xml version="1.0" encoding="utf-8"?>
<styleSheet xmlns="http://schemas.openxmlformats.org/spreadsheetml/2006/main">
  <fonts count="11">
    <font>
      <sz val="10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1"/>
      <name val="Times New Roman"/>
      <family val="2"/>
    </font>
    <font>
      <b/>
      <sz val="10"/>
      <color theme="1"/>
      <name val="Times New Roman"/>
      <family val="2"/>
    </font>
    <font>
      <u/>
      <sz val="10"/>
      <color theme="10"/>
      <name val="Times New Roman"/>
      <family val="2"/>
    </font>
    <font>
      <b/>
      <sz val="12"/>
      <name val="Times New Roman"/>
      <family val="1"/>
    </font>
    <font>
      <sz val="10"/>
      <name val="Times New Roman"/>
      <family val="2"/>
    </font>
    <font>
      <sz val="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4" fillId="0" borderId="0" xfId="1" applyAlignment="1" applyProtection="1">
      <alignment wrapText="1"/>
    </xf>
    <xf numFmtId="49" fontId="0" fillId="0" borderId="0" xfId="0" applyNumberFormat="1" applyAlignment="1">
      <alignment horizontal="center" wrapText="1"/>
    </xf>
    <xf numFmtId="10" fontId="0" fillId="0" borderId="0" xfId="0" applyNumberFormat="1" applyBorder="1" applyAlignment="1">
      <alignment horizontal="center" wrapText="1"/>
    </xf>
    <xf numFmtId="0" fontId="5" fillId="0" borderId="1" xfId="1" applyFont="1" applyBorder="1" applyAlignment="1" applyProtection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6" fillId="0" borderId="1" xfId="1" applyFont="1" applyBorder="1" applyAlignment="1" applyProtection="1">
      <alignment horizontal="center" wrapText="1"/>
    </xf>
    <xf numFmtId="0" fontId="0" fillId="0" borderId="0" xfId="0" applyFont="1" applyAlignment="1">
      <alignment horizontal="center" wrapText="1"/>
    </xf>
    <xf numFmtId="10" fontId="0" fillId="0" borderId="0" xfId="0" applyNumberFormat="1" applyFont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2" xfId="0" applyFont="1" applyFill="1" applyBorder="1" applyAlignment="1">
      <alignment horizontal="center"/>
    </xf>
    <xf numFmtId="10" fontId="0" fillId="0" borderId="0" xfId="0" applyNumberFormat="1"/>
    <xf numFmtId="0" fontId="8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wrapText="1"/>
    </xf>
    <xf numFmtId="0" fontId="0" fillId="0" borderId="0" xfId="0" applyFill="1"/>
    <xf numFmtId="0" fontId="8" fillId="0" borderId="0" xfId="0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 wrapText="1"/>
    </xf>
    <xf numFmtId="10" fontId="0" fillId="0" borderId="1" xfId="0" applyNumberFormat="1" applyFill="1" applyBorder="1" applyAlignment="1">
      <alignment horizontal="center" wrapText="1"/>
    </xf>
    <xf numFmtId="10" fontId="9" fillId="0" borderId="0" xfId="0" applyNumberFormat="1" applyFont="1" applyFill="1" applyAlignment="1">
      <alignment horizontal="center"/>
    </xf>
    <xf numFmtId="10" fontId="9" fillId="0" borderId="0" xfId="0" applyNumberFormat="1" applyFont="1" applyAlignment="1">
      <alignment horizontal="center"/>
    </xf>
    <xf numFmtId="10" fontId="9" fillId="0" borderId="0" xfId="0" applyNumberFormat="1" applyFont="1" applyFill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7" fontId="0" fillId="0" borderId="0" xfId="0" applyNumberFormat="1" applyFill="1" applyAlignment="1">
      <alignment wrapText="1"/>
    </xf>
    <xf numFmtId="0" fontId="8" fillId="2" borderId="0" xfId="0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3" fillId="0" borderId="0" xfId="0" applyFont="1" applyFill="1"/>
    <xf numFmtId="0" fontId="10" fillId="0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lineChart>
        <c:grouping val="standard"/>
        <c:ser>
          <c:idx val="1"/>
          <c:order val="1"/>
          <c:marker>
            <c:symbol val="none"/>
          </c:marker>
          <c:cat>
            <c:strRef>
              <c:f>Sheet1!$K$27:$K$34</c:f>
              <c:strCache>
                <c:ptCount val="8"/>
                <c:pt idx="0">
                  <c:v>1970/71</c:v>
                </c:pt>
                <c:pt idx="1">
                  <c:v>1971/72</c:v>
                </c:pt>
                <c:pt idx="2">
                  <c:v>1972/73</c:v>
                </c:pt>
                <c:pt idx="3">
                  <c:v>1973/74</c:v>
                </c:pt>
                <c:pt idx="4">
                  <c:v>1974/75</c:v>
                </c:pt>
                <c:pt idx="5">
                  <c:v>1975/76</c:v>
                </c:pt>
                <c:pt idx="6">
                  <c:v>1976/77</c:v>
                </c:pt>
                <c:pt idx="7">
                  <c:v>1977/78</c:v>
                </c:pt>
              </c:strCache>
            </c:strRef>
          </c:cat>
          <c:val>
            <c:numRef>
              <c:f>Sheet1!$L$27:$L$34</c:f>
              <c:numCache>
                <c:formatCode>0.00%</c:formatCode>
                <c:ptCount val="8"/>
                <c:pt idx="0">
                  <c:v>0.22040000000000001</c:v>
                </c:pt>
                <c:pt idx="1">
                  <c:v>0.23269999999999999</c:v>
                </c:pt>
                <c:pt idx="2">
                  <c:v>0.20449999999999999</c:v>
                </c:pt>
                <c:pt idx="3">
                  <c:v>0.22270000000000001</c:v>
                </c:pt>
                <c:pt idx="4">
                  <c:v>0.18720000000000001</c:v>
                </c:pt>
                <c:pt idx="5">
                  <c:v>0.19869999999999999</c:v>
                </c:pt>
                <c:pt idx="6">
                  <c:v>0.19089999999999999</c:v>
                </c:pt>
                <c:pt idx="7">
                  <c:v>0.23880000000000001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0"/>
          <c:marker>
            <c:symbol val="none"/>
          </c:marker>
          <c:cat>
            <c:numRef>
              <c:f>Sheet1!$N$14:$N$15</c:f>
              <c:numCache>
                <c:formatCode>General</c:formatCode>
                <c:ptCount val="2"/>
              </c:numCache>
            </c:numRef>
          </c:cat>
          <c:val>
            <c:numRef>
              <c:f>Sheet1!$O$14:$O$15</c:f>
              <c:numCache>
                <c:formatCode>General</c:formatCode>
                <c:ptCount val="2"/>
              </c:numCache>
            </c:numRef>
          </c:val>
        </c:ser>
        <c:marker val="1"/>
        <c:axId val="68147072"/>
        <c:axId val="68936448"/>
      </c:lineChart>
      <c:catAx>
        <c:axId val="68147072"/>
        <c:scaling>
          <c:orientation val="minMax"/>
        </c:scaling>
        <c:axPos val="b"/>
        <c:numFmt formatCode="General" sourceLinked="1"/>
        <c:tickLblPos val="nextTo"/>
        <c:crossAx val="68936448"/>
        <c:crosses val="autoZero"/>
        <c:auto val="1"/>
        <c:lblAlgn val="ctr"/>
        <c:lblOffset val="100"/>
      </c:catAx>
      <c:valAx>
        <c:axId val="68936448"/>
        <c:scaling>
          <c:orientation val="minMax"/>
        </c:scaling>
        <c:axPos val="l"/>
        <c:majorGridlines/>
        <c:numFmt formatCode="0.00%" sourceLinked="1"/>
        <c:tickLblPos val="nextTo"/>
        <c:crossAx val="68147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Sheet1!$K$27:$K$73</c:f>
              <c:strCache>
                <c:ptCount val="47"/>
                <c:pt idx="0">
                  <c:v>1970/71</c:v>
                </c:pt>
                <c:pt idx="1">
                  <c:v>1971/72</c:v>
                </c:pt>
                <c:pt idx="2">
                  <c:v>1972/73</c:v>
                </c:pt>
                <c:pt idx="3">
                  <c:v>1973/74</c:v>
                </c:pt>
                <c:pt idx="4">
                  <c:v>1974/75</c:v>
                </c:pt>
                <c:pt idx="5">
                  <c:v>1975/76</c:v>
                </c:pt>
                <c:pt idx="6">
                  <c:v>1976/77</c:v>
                </c:pt>
                <c:pt idx="7">
                  <c:v>1977/78</c:v>
                </c:pt>
                <c:pt idx="8">
                  <c:v>1978/79</c:v>
                </c:pt>
                <c:pt idx="9">
                  <c:v>1979/80</c:v>
                </c:pt>
                <c:pt idx="10">
                  <c:v>1980/81</c:v>
                </c:pt>
                <c:pt idx="11">
                  <c:v>1981/82</c:v>
                </c:pt>
                <c:pt idx="12">
                  <c:v>1982/83</c:v>
                </c:pt>
                <c:pt idx="13">
                  <c:v>1983/84</c:v>
                </c:pt>
                <c:pt idx="14">
                  <c:v>1984/85</c:v>
                </c:pt>
                <c:pt idx="15">
                  <c:v>1985/86</c:v>
                </c:pt>
                <c:pt idx="16">
                  <c:v>1986/87</c:v>
                </c:pt>
                <c:pt idx="17">
                  <c:v>1987/88</c:v>
                </c:pt>
                <c:pt idx="18">
                  <c:v>1988/89</c:v>
                </c:pt>
                <c:pt idx="19">
                  <c:v>1989/90</c:v>
                </c:pt>
                <c:pt idx="20">
                  <c:v>1990/91</c:v>
                </c:pt>
                <c:pt idx="21">
                  <c:v>1991/92</c:v>
                </c:pt>
                <c:pt idx="22">
                  <c:v>1992/93</c:v>
                </c:pt>
                <c:pt idx="23">
                  <c:v>1993/94</c:v>
                </c:pt>
                <c:pt idx="24">
                  <c:v>1994/95</c:v>
                </c:pt>
                <c:pt idx="25">
                  <c:v>1995/96</c:v>
                </c:pt>
                <c:pt idx="26">
                  <c:v>1996/97</c:v>
                </c:pt>
                <c:pt idx="27">
                  <c:v>1997/98</c:v>
                </c:pt>
                <c:pt idx="28">
                  <c:v>1998/99</c:v>
                </c:pt>
                <c:pt idx="29">
                  <c:v>1999/00</c:v>
                </c:pt>
                <c:pt idx="30">
                  <c:v>2000/01</c:v>
                </c:pt>
                <c:pt idx="31">
                  <c:v>2001/02</c:v>
                </c:pt>
                <c:pt idx="32">
                  <c:v>2002/03</c:v>
                </c:pt>
                <c:pt idx="33">
                  <c:v>2003/04</c:v>
                </c:pt>
                <c:pt idx="34">
                  <c:v>2004/05</c:v>
                </c:pt>
                <c:pt idx="35">
                  <c:v>2005/06</c:v>
                </c:pt>
                <c:pt idx="36">
                  <c:v>2006/07</c:v>
                </c:pt>
                <c:pt idx="37">
                  <c:v>2007/08</c:v>
                </c:pt>
                <c:pt idx="38">
                  <c:v>2008/09</c:v>
                </c:pt>
                <c:pt idx="39">
                  <c:v>2009/10</c:v>
                </c:pt>
                <c:pt idx="40">
                  <c:v>2010/11</c:v>
                </c:pt>
                <c:pt idx="41">
                  <c:v>2011/12</c:v>
                </c:pt>
                <c:pt idx="42">
                  <c:v>2012/13</c:v>
                </c:pt>
                <c:pt idx="43">
                  <c:v>2013/14</c:v>
                </c:pt>
                <c:pt idx="44">
                  <c:v>2014/15</c:v>
                </c:pt>
                <c:pt idx="45">
                  <c:v>2015/16</c:v>
                </c:pt>
                <c:pt idx="46">
                  <c:v>2016/17</c:v>
                </c:pt>
              </c:strCache>
            </c:strRef>
          </c:cat>
          <c:val>
            <c:numRef>
              <c:f>Sheet1!$L$27:$L$73</c:f>
              <c:numCache>
                <c:formatCode>0.00%</c:formatCode>
                <c:ptCount val="47"/>
                <c:pt idx="0">
                  <c:v>0.22040000000000001</c:v>
                </c:pt>
                <c:pt idx="1">
                  <c:v>0.23269999999999999</c:v>
                </c:pt>
                <c:pt idx="2">
                  <c:v>0.20449999999999999</c:v>
                </c:pt>
                <c:pt idx="3">
                  <c:v>0.22270000000000001</c:v>
                </c:pt>
                <c:pt idx="4">
                  <c:v>0.18720000000000001</c:v>
                </c:pt>
                <c:pt idx="5">
                  <c:v>0.19869999999999999</c:v>
                </c:pt>
                <c:pt idx="6">
                  <c:v>0.19089999999999999</c:v>
                </c:pt>
                <c:pt idx="7">
                  <c:v>0.23880000000000001</c:v>
                </c:pt>
                <c:pt idx="8">
                  <c:v>0.2437</c:v>
                </c:pt>
                <c:pt idx="9">
                  <c:v>0.31769999999999998</c:v>
                </c:pt>
                <c:pt idx="10">
                  <c:v>0.28389999999999999</c:v>
                </c:pt>
                <c:pt idx="11">
                  <c:v>0.29409999999999997</c:v>
                </c:pt>
                <c:pt idx="12">
                  <c:v>0.29409999999999997</c:v>
                </c:pt>
                <c:pt idx="13">
                  <c:v>0.28699999999999998</c:v>
                </c:pt>
                <c:pt idx="14">
                  <c:v>0.27950000000000003</c:v>
                </c:pt>
                <c:pt idx="15">
                  <c:v>0.26</c:v>
                </c:pt>
                <c:pt idx="16">
                  <c:v>0.26400000000000001</c:v>
                </c:pt>
                <c:pt idx="17">
                  <c:v>0.25340000000000001</c:v>
                </c:pt>
                <c:pt idx="18">
                  <c:v>0.2303</c:v>
                </c:pt>
                <c:pt idx="19">
                  <c:v>0.26250000000000001</c:v>
                </c:pt>
                <c:pt idx="20">
                  <c:v>0.25209999999999999</c:v>
                </c:pt>
                <c:pt idx="21">
                  <c:v>0.26840000000000003</c:v>
                </c:pt>
              </c:numCache>
            </c:numRef>
          </c:val>
        </c:ser>
        <c:marker val="1"/>
        <c:axId val="70347392"/>
        <c:axId val="70349184"/>
      </c:lineChart>
      <c:catAx>
        <c:axId val="70347392"/>
        <c:scaling>
          <c:orientation val="minMax"/>
        </c:scaling>
        <c:axPos val="b"/>
        <c:tickLblPos val="nextTo"/>
        <c:crossAx val="70349184"/>
        <c:crosses val="autoZero"/>
        <c:auto val="1"/>
        <c:lblAlgn val="ctr"/>
        <c:lblOffset val="100"/>
      </c:catAx>
      <c:valAx>
        <c:axId val="70349184"/>
        <c:scaling>
          <c:orientation val="minMax"/>
        </c:scaling>
        <c:axPos val="l"/>
        <c:majorGridlines/>
        <c:numFmt formatCode="0.00%" sourceLinked="1"/>
        <c:tickLblPos val="nextTo"/>
        <c:crossAx val="70347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Sheet1!$K$2:$K$17</c:f>
              <c:strCache>
                <c:ptCount val="16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</c:strCache>
            </c:strRef>
          </c:cat>
          <c:val>
            <c:numRef>
              <c:f>Sheet1!$L$2:$L$17</c:f>
              <c:numCache>
                <c:formatCode>General</c:formatCode>
                <c:ptCount val="16"/>
                <c:pt idx="9" formatCode="0.00%">
                  <c:v>0.27210000000000001</c:v>
                </c:pt>
                <c:pt idx="10" formatCode="0.00%">
                  <c:v>0.31069999999999998</c:v>
                </c:pt>
                <c:pt idx="11" formatCode="0.00%">
                  <c:v>0.3473</c:v>
                </c:pt>
                <c:pt idx="12" formatCode="0.00%">
                  <c:v>0.34010000000000001</c:v>
                </c:pt>
                <c:pt idx="13" formatCode="0.00%">
                  <c:v>0.33939999999999998</c:v>
                </c:pt>
                <c:pt idx="14" formatCode="0.00%">
                  <c:v>0.33429999999999999</c:v>
                </c:pt>
                <c:pt idx="15" formatCode="0.00%">
                  <c:v>0.37280000000000002</c:v>
                </c:pt>
              </c:numCache>
            </c:numRef>
          </c:val>
        </c:ser>
        <c:marker val="1"/>
        <c:axId val="72339456"/>
        <c:axId val="72341376"/>
      </c:lineChart>
      <c:catAx>
        <c:axId val="72339456"/>
        <c:scaling>
          <c:orientation val="minMax"/>
        </c:scaling>
        <c:axPos val="b"/>
        <c:tickLblPos val="nextTo"/>
        <c:crossAx val="72341376"/>
        <c:crosses val="autoZero"/>
        <c:auto val="1"/>
        <c:lblAlgn val="ctr"/>
        <c:lblOffset val="100"/>
      </c:catAx>
      <c:valAx>
        <c:axId val="72341376"/>
        <c:scaling>
          <c:orientation val="minMax"/>
        </c:scaling>
        <c:axPos val="l"/>
        <c:majorGridlines/>
        <c:numFmt formatCode="General" sourceLinked="1"/>
        <c:tickLblPos val="nextTo"/>
        <c:crossAx val="72339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Sheet1!$N$11:$N$14</c:f>
              <c:numCache>
                <c:formatCode>General</c:formatCode>
                <c:ptCount val="4"/>
              </c:numCache>
            </c:numRef>
          </c:cat>
          <c:val>
            <c:numRef>
              <c:f>Sheet1!$O$11:$O$14</c:f>
              <c:numCache>
                <c:formatCode>0.00%</c:formatCode>
                <c:ptCount val="4"/>
              </c:numCache>
            </c:numRef>
          </c:val>
        </c:ser>
        <c:marker val="1"/>
        <c:axId val="72419584"/>
        <c:axId val="79585280"/>
      </c:lineChart>
      <c:catAx>
        <c:axId val="72419584"/>
        <c:scaling>
          <c:orientation val="minMax"/>
        </c:scaling>
        <c:axPos val="b"/>
        <c:numFmt formatCode="General" sourceLinked="1"/>
        <c:tickLblPos val="nextTo"/>
        <c:crossAx val="79585280"/>
        <c:crosses val="autoZero"/>
        <c:auto val="1"/>
        <c:lblAlgn val="ctr"/>
        <c:lblOffset val="100"/>
      </c:catAx>
      <c:valAx>
        <c:axId val="79585280"/>
        <c:scaling>
          <c:orientation val="minMax"/>
        </c:scaling>
        <c:axPos val="l"/>
        <c:majorGridlines/>
        <c:numFmt formatCode="General" sourceLinked="1"/>
        <c:tickLblPos val="nextTo"/>
        <c:crossAx val="72419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>
                <a:latin typeface="Arial" pitchFamily="34" charset="0"/>
                <a:cs typeface="Arial" pitchFamily="34" charset="0"/>
              </a:rPr>
              <a:t>Maiden</a:t>
            </a:r>
            <a:r>
              <a:rPr lang="en-NZ" sz="1200" baseline="0">
                <a:latin typeface="Arial" pitchFamily="34" charset="0"/>
                <a:cs typeface="Arial" pitchFamily="34" charset="0"/>
              </a:rPr>
              <a:t> overs as a percentage of all overs</a:t>
            </a:r>
            <a:endParaRPr lang="en-NZ" sz="1200">
              <a:latin typeface="Arial" pitchFamily="34" charset="0"/>
              <a:cs typeface="Arial" pitchFamily="34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0.10595567445961158"/>
          <c:y val="0.1482288118240539"/>
          <c:w val="0.71696004215689302"/>
          <c:h val="0.73761136240948688"/>
        </c:manualLayout>
      </c:layout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three day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Sheet1!$K$2:$K$73</c:f>
              <c:strCache>
                <c:ptCount val="72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  <c:pt idx="66">
                  <c:v>2011/12</c:v>
                </c:pt>
                <c:pt idx="67">
                  <c:v>2012/13</c:v>
                </c:pt>
                <c:pt idx="68">
                  <c:v>2013/14</c:v>
                </c:pt>
                <c:pt idx="69">
                  <c:v>2014/15</c:v>
                </c:pt>
                <c:pt idx="70">
                  <c:v>2015/16</c:v>
                </c:pt>
                <c:pt idx="71">
                  <c:v>2016/17</c:v>
                </c:pt>
              </c:strCache>
            </c:strRef>
          </c:cat>
          <c:val>
            <c:numRef>
              <c:f>Sheet1!$L$2:$L$73</c:f>
              <c:numCache>
                <c:formatCode>General</c:formatCode>
                <c:ptCount val="72"/>
                <c:pt idx="9" formatCode="0.00%">
                  <c:v>0.27210000000000001</c:v>
                </c:pt>
                <c:pt idx="10" formatCode="0.00%">
                  <c:v>0.31069999999999998</c:v>
                </c:pt>
                <c:pt idx="11" formatCode="0.00%">
                  <c:v>0.3473</c:v>
                </c:pt>
                <c:pt idx="12" formatCode="0.00%">
                  <c:v>0.34010000000000001</c:v>
                </c:pt>
                <c:pt idx="13" formatCode="0.00%">
                  <c:v>0.33939999999999998</c:v>
                </c:pt>
                <c:pt idx="14" formatCode="0.00%">
                  <c:v>0.33429999999999999</c:v>
                </c:pt>
                <c:pt idx="15" formatCode="0.00%">
                  <c:v>0.37280000000000002</c:v>
                </c:pt>
                <c:pt idx="16" formatCode="0.00%">
                  <c:v>0.35970000000000002</c:v>
                </c:pt>
                <c:pt idx="17" formatCode="0.00%">
                  <c:v>0.34079999999999999</c:v>
                </c:pt>
                <c:pt idx="18" formatCode="0.00%">
                  <c:v>0.35089999999999999</c:v>
                </c:pt>
                <c:pt idx="19" formatCode="0.00%">
                  <c:v>0.35199999999999998</c:v>
                </c:pt>
                <c:pt idx="20" formatCode="0.00%">
                  <c:v>0.35039999999999999</c:v>
                </c:pt>
                <c:pt idx="21" formatCode="0.00%">
                  <c:v>0.35670000000000002</c:v>
                </c:pt>
                <c:pt idx="22" formatCode="0.00%">
                  <c:v>0.34889999999999999</c:v>
                </c:pt>
                <c:pt idx="23" formatCode="0.00%">
                  <c:v>0.2883</c:v>
                </c:pt>
                <c:pt idx="24" formatCode="0.00%">
                  <c:v>0.27210000000000001</c:v>
                </c:pt>
                <c:pt idx="25" formatCode="0.00%">
                  <c:v>0.22040000000000001</c:v>
                </c:pt>
                <c:pt idx="26" formatCode="0.00%">
                  <c:v>0.23269999999999999</c:v>
                </c:pt>
                <c:pt idx="27" formatCode="0.00%">
                  <c:v>0.20449999999999999</c:v>
                </c:pt>
                <c:pt idx="28" formatCode="0.00%">
                  <c:v>0.22270000000000001</c:v>
                </c:pt>
                <c:pt idx="29" formatCode="0.00%">
                  <c:v>0.18720000000000001</c:v>
                </c:pt>
                <c:pt idx="30" formatCode="0.00%">
                  <c:v>0.19869999999999999</c:v>
                </c:pt>
                <c:pt idx="31" formatCode="0.00%">
                  <c:v>0.19089999999999999</c:v>
                </c:pt>
                <c:pt idx="32" formatCode="0.00%">
                  <c:v>0.23880000000000001</c:v>
                </c:pt>
                <c:pt idx="33" formatCode="0.00%">
                  <c:v>0.2437</c:v>
                </c:pt>
                <c:pt idx="34" formatCode="0.00%">
                  <c:v>0.31769999999999998</c:v>
                </c:pt>
                <c:pt idx="35" formatCode="0.00%">
                  <c:v>0.28389999999999999</c:v>
                </c:pt>
                <c:pt idx="36" formatCode="0.00%">
                  <c:v>0.29409999999999997</c:v>
                </c:pt>
                <c:pt idx="37" formatCode="0.00%">
                  <c:v>0.29409999999999997</c:v>
                </c:pt>
                <c:pt idx="38" formatCode="0.00%">
                  <c:v>0.28699999999999998</c:v>
                </c:pt>
                <c:pt idx="39" formatCode="0.00%">
                  <c:v>0.27950000000000003</c:v>
                </c:pt>
                <c:pt idx="40" formatCode="0.00%">
                  <c:v>0.26</c:v>
                </c:pt>
                <c:pt idx="41" formatCode="0.00%">
                  <c:v>0.26400000000000001</c:v>
                </c:pt>
                <c:pt idx="42" formatCode="0.00%">
                  <c:v>0.25340000000000001</c:v>
                </c:pt>
                <c:pt idx="43" formatCode="0.00%">
                  <c:v>0.2303</c:v>
                </c:pt>
                <c:pt idx="44" formatCode="0.00%">
                  <c:v>0.26250000000000001</c:v>
                </c:pt>
                <c:pt idx="45" formatCode="0.00%">
                  <c:v>0.25209999999999999</c:v>
                </c:pt>
                <c:pt idx="46" formatCode="0.00%">
                  <c:v>0.26840000000000003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four day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</c:trendline>
          <c:cat>
            <c:strRef>
              <c:f>Sheet1!$K$2:$K$73</c:f>
              <c:strCache>
                <c:ptCount val="72"/>
                <c:pt idx="0">
                  <c:v>1945/46</c:v>
                </c:pt>
                <c:pt idx="1">
                  <c:v>1946/47</c:v>
                </c:pt>
                <c:pt idx="2">
                  <c:v>1947/48</c:v>
                </c:pt>
                <c:pt idx="3">
                  <c:v>1948/49</c:v>
                </c:pt>
                <c:pt idx="4">
                  <c:v>1949/50</c:v>
                </c:pt>
                <c:pt idx="5">
                  <c:v>1950/51</c:v>
                </c:pt>
                <c:pt idx="6">
                  <c:v>1951/52</c:v>
                </c:pt>
                <c:pt idx="7">
                  <c:v>1952/53</c:v>
                </c:pt>
                <c:pt idx="8">
                  <c:v>1953/54</c:v>
                </c:pt>
                <c:pt idx="9">
                  <c:v>1954/55</c:v>
                </c:pt>
                <c:pt idx="10">
                  <c:v>1955/56</c:v>
                </c:pt>
                <c:pt idx="11">
                  <c:v>1956/57</c:v>
                </c:pt>
                <c:pt idx="12">
                  <c:v>1957/58</c:v>
                </c:pt>
                <c:pt idx="13">
                  <c:v>1958/59</c:v>
                </c:pt>
                <c:pt idx="14">
                  <c:v>1959/60</c:v>
                </c:pt>
                <c:pt idx="15">
                  <c:v>1960/61</c:v>
                </c:pt>
                <c:pt idx="16">
                  <c:v>1961/62</c:v>
                </c:pt>
                <c:pt idx="17">
                  <c:v>1962/63</c:v>
                </c:pt>
                <c:pt idx="18">
                  <c:v>1963/64</c:v>
                </c:pt>
                <c:pt idx="19">
                  <c:v>1964/65</c:v>
                </c:pt>
                <c:pt idx="20">
                  <c:v>1965/66</c:v>
                </c:pt>
                <c:pt idx="21">
                  <c:v>1966/67</c:v>
                </c:pt>
                <c:pt idx="22">
                  <c:v>1967/68</c:v>
                </c:pt>
                <c:pt idx="23">
                  <c:v>1968/69</c:v>
                </c:pt>
                <c:pt idx="24">
                  <c:v>1969/70</c:v>
                </c:pt>
                <c:pt idx="25">
                  <c:v>1970/71</c:v>
                </c:pt>
                <c:pt idx="26">
                  <c:v>1971/72</c:v>
                </c:pt>
                <c:pt idx="27">
                  <c:v>1972/73</c:v>
                </c:pt>
                <c:pt idx="28">
                  <c:v>1973/74</c:v>
                </c:pt>
                <c:pt idx="29">
                  <c:v>1974/75</c:v>
                </c:pt>
                <c:pt idx="30">
                  <c:v>1975/76</c:v>
                </c:pt>
                <c:pt idx="31">
                  <c:v>1976/77</c:v>
                </c:pt>
                <c:pt idx="32">
                  <c:v>1977/78</c:v>
                </c:pt>
                <c:pt idx="33">
                  <c:v>1978/79</c:v>
                </c:pt>
                <c:pt idx="34">
                  <c:v>1979/80</c:v>
                </c:pt>
                <c:pt idx="35">
                  <c:v>1980/81</c:v>
                </c:pt>
                <c:pt idx="36">
                  <c:v>1981/82</c:v>
                </c:pt>
                <c:pt idx="37">
                  <c:v>1982/83</c:v>
                </c:pt>
                <c:pt idx="38">
                  <c:v>1983/84</c:v>
                </c:pt>
                <c:pt idx="39">
                  <c:v>1984/85</c:v>
                </c:pt>
                <c:pt idx="40">
                  <c:v>1985/86</c:v>
                </c:pt>
                <c:pt idx="41">
                  <c:v>1986/87</c:v>
                </c:pt>
                <c:pt idx="42">
                  <c:v>1987/88</c:v>
                </c:pt>
                <c:pt idx="43">
                  <c:v>1988/89</c:v>
                </c:pt>
                <c:pt idx="44">
                  <c:v>1989/90</c:v>
                </c:pt>
                <c:pt idx="45">
                  <c:v>1990/91</c:v>
                </c:pt>
                <c:pt idx="46">
                  <c:v>1991/92</c:v>
                </c:pt>
                <c:pt idx="47">
                  <c:v>1992/93</c:v>
                </c:pt>
                <c:pt idx="48">
                  <c:v>1993/94</c:v>
                </c:pt>
                <c:pt idx="49">
                  <c:v>1994/95</c:v>
                </c:pt>
                <c:pt idx="50">
                  <c:v>1995/96</c:v>
                </c:pt>
                <c:pt idx="51">
                  <c:v>1996/97</c:v>
                </c:pt>
                <c:pt idx="52">
                  <c:v>1997/98</c:v>
                </c:pt>
                <c:pt idx="53">
                  <c:v>1998/99</c:v>
                </c:pt>
                <c:pt idx="54">
                  <c:v>1999/00</c:v>
                </c:pt>
                <c:pt idx="55">
                  <c:v>2000/01</c:v>
                </c:pt>
                <c:pt idx="56">
                  <c:v>2001/02</c:v>
                </c:pt>
                <c:pt idx="57">
                  <c:v>2002/03</c:v>
                </c:pt>
                <c:pt idx="58">
                  <c:v>2003/04</c:v>
                </c:pt>
                <c:pt idx="59">
                  <c:v>2004/05</c:v>
                </c:pt>
                <c:pt idx="60">
                  <c:v>2005/06</c:v>
                </c:pt>
                <c:pt idx="61">
                  <c:v>2006/07</c:v>
                </c:pt>
                <c:pt idx="62">
                  <c:v>2007/08</c:v>
                </c:pt>
                <c:pt idx="63">
                  <c:v>2008/09</c:v>
                </c:pt>
                <c:pt idx="64">
                  <c:v>2009/10</c:v>
                </c:pt>
                <c:pt idx="65">
                  <c:v>2010/11</c:v>
                </c:pt>
                <c:pt idx="66">
                  <c:v>2011/12</c:v>
                </c:pt>
                <c:pt idx="67">
                  <c:v>2012/13</c:v>
                </c:pt>
                <c:pt idx="68">
                  <c:v>2013/14</c:v>
                </c:pt>
                <c:pt idx="69">
                  <c:v>2014/15</c:v>
                </c:pt>
                <c:pt idx="70">
                  <c:v>2015/16</c:v>
                </c:pt>
                <c:pt idx="71">
                  <c:v>2016/17</c:v>
                </c:pt>
              </c:strCache>
            </c:strRef>
          </c:cat>
          <c:val>
            <c:numRef>
              <c:f>Sheet1!$M$2:$M$73</c:f>
              <c:numCache>
                <c:formatCode>0.00%</c:formatCode>
                <c:ptCount val="72"/>
                <c:pt idx="0">
                  <c:v>0.3</c:v>
                </c:pt>
                <c:pt idx="1">
                  <c:v>0.28260000000000002</c:v>
                </c:pt>
                <c:pt idx="2">
                  <c:v>0.2286</c:v>
                </c:pt>
                <c:pt idx="3">
                  <c:v>0.23280000000000001</c:v>
                </c:pt>
                <c:pt idx="4">
                  <c:v>0.27129999999999999</c:v>
                </c:pt>
                <c:pt idx="5">
                  <c:v>0.28939999999999999</c:v>
                </c:pt>
                <c:pt idx="6">
                  <c:v>0.27760000000000001</c:v>
                </c:pt>
                <c:pt idx="7">
                  <c:v>0.30149999999999999</c:v>
                </c:pt>
                <c:pt idx="8">
                  <c:v>0.29049999999999998</c:v>
                </c:pt>
                <c:pt idx="27" formatCode="General">
                  <c:v>0</c:v>
                </c:pt>
                <c:pt idx="47">
                  <c:v>0.30199999999999999</c:v>
                </c:pt>
                <c:pt idx="48">
                  <c:v>0.30080000000000001</c:v>
                </c:pt>
                <c:pt idx="49">
                  <c:v>0.27060000000000001</c:v>
                </c:pt>
                <c:pt idx="50">
                  <c:v>0.2762</c:v>
                </c:pt>
                <c:pt idx="51">
                  <c:v>0.25879999999999997</c:v>
                </c:pt>
                <c:pt idx="52">
                  <c:v>0.26690000000000003</c:v>
                </c:pt>
                <c:pt idx="53">
                  <c:v>0.25750000000000001</c:v>
                </c:pt>
                <c:pt idx="54">
                  <c:v>0.25750000000000001</c:v>
                </c:pt>
                <c:pt idx="55">
                  <c:v>0.27029999999999998</c:v>
                </c:pt>
                <c:pt idx="56">
                  <c:v>0.2676</c:v>
                </c:pt>
                <c:pt idx="57">
                  <c:v>0.28110000000000002</c:v>
                </c:pt>
                <c:pt idx="58">
                  <c:v>0.26669999999999999</c:v>
                </c:pt>
                <c:pt idx="59">
                  <c:v>0.2616</c:v>
                </c:pt>
                <c:pt idx="60">
                  <c:v>0.25109999999999999</c:v>
                </c:pt>
                <c:pt idx="61">
                  <c:v>0.2316</c:v>
                </c:pt>
                <c:pt idx="62">
                  <c:v>0.23910000000000001</c:v>
                </c:pt>
                <c:pt idx="63">
                  <c:v>0.2172</c:v>
                </c:pt>
                <c:pt idx="64">
                  <c:v>0.20880000000000001</c:v>
                </c:pt>
                <c:pt idx="65">
                  <c:v>0.21870000000000001</c:v>
                </c:pt>
                <c:pt idx="66">
                  <c:v>0.2152</c:v>
                </c:pt>
                <c:pt idx="67">
                  <c:v>0.20030000000000001</c:v>
                </c:pt>
                <c:pt idx="68">
                  <c:v>0.20649999999999999</c:v>
                </c:pt>
                <c:pt idx="69">
                  <c:v>0.21299999999999999</c:v>
                </c:pt>
                <c:pt idx="70">
                  <c:v>0.19570000000000001</c:v>
                </c:pt>
                <c:pt idx="71">
                  <c:v>0.1991</c:v>
                </c:pt>
              </c:numCache>
            </c:numRef>
          </c:val>
        </c:ser>
        <c:marker val="1"/>
        <c:axId val="107108608"/>
        <c:axId val="117285248"/>
      </c:lineChart>
      <c:catAx>
        <c:axId val="10710860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7285248"/>
        <c:crosses val="autoZero"/>
        <c:auto val="1"/>
        <c:lblAlgn val="ctr"/>
        <c:lblOffset val="100"/>
        <c:tickLblSkip val="10"/>
        <c:tickMarkSkip val="10"/>
      </c:catAx>
      <c:valAx>
        <c:axId val="117285248"/>
        <c:scaling>
          <c:orientation val="minMax"/>
        </c:scaling>
        <c:axPos val="l"/>
        <c:majorGridlines/>
        <c:numFmt formatCode="0.00%" sourceLinked="0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07108608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5543408425298151"/>
          <c:y val="0.19159807151765601"/>
          <c:w val="0.1356213581410432"/>
          <c:h val="0.5705076227173731"/>
        </c:manualLayout>
      </c:layout>
      <c:txPr>
        <a:bodyPr/>
        <a:lstStyle/>
        <a:p>
          <a:pPr>
            <a:defRPr sz="7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12</xdr:row>
      <xdr:rowOff>0</xdr:rowOff>
    </xdr:from>
    <xdr:to>
      <xdr:col>26</xdr:col>
      <xdr:colOff>101600</xdr:colOff>
      <xdr:row>28</xdr:row>
      <xdr:rowOff>25400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51</xdr:row>
      <xdr:rowOff>0</xdr:rowOff>
    </xdr:from>
    <xdr:to>
      <xdr:col>26</xdr:col>
      <xdr:colOff>101600</xdr:colOff>
      <xdr:row>67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26</xdr:col>
      <xdr:colOff>101600</xdr:colOff>
      <xdr:row>17</xdr:row>
      <xdr:rowOff>50800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26</xdr:col>
      <xdr:colOff>101600</xdr:colOff>
      <xdr:row>44</xdr:row>
      <xdr:rowOff>25400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0</xdr:colOff>
      <xdr:row>79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N2">
            <v>12</v>
          </cell>
          <cell r="O2">
            <v>1</v>
          </cell>
        </row>
        <row r="3">
          <cell r="N3">
            <v>16</v>
          </cell>
          <cell r="O3">
            <v>0</v>
          </cell>
        </row>
        <row r="4">
          <cell r="N4">
            <v>72</v>
          </cell>
          <cell r="O4">
            <v>7</v>
          </cell>
        </row>
        <row r="5">
          <cell r="N5">
            <v>24</v>
          </cell>
          <cell r="O5">
            <v>0</v>
          </cell>
        </row>
        <row r="6">
          <cell r="E6">
            <v>447</v>
          </cell>
          <cell r="F6">
            <v>29</v>
          </cell>
          <cell r="N6">
            <v>438</v>
          </cell>
          <cell r="O6">
            <v>19</v>
          </cell>
        </row>
        <row r="7">
          <cell r="E7">
            <v>114</v>
          </cell>
          <cell r="F7">
            <v>6</v>
          </cell>
          <cell r="N7">
            <v>472</v>
          </cell>
          <cell r="O7">
            <v>10</v>
          </cell>
        </row>
        <row r="8">
          <cell r="E8">
            <v>172</v>
          </cell>
          <cell r="F8">
            <v>11</v>
          </cell>
          <cell r="N8">
            <v>927</v>
          </cell>
          <cell r="O8">
            <v>34</v>
          </cell>
        </row>
        <row r="9">
          <cell r="E9">
            <v>84</v>
          </cell>
          <cell r="F9">
            <v>3</v>
          </cell>
          <cell r="N9">
            <v>483</v>
          </cell>
          <cell r="O9">
            <v>18</v>
          </cell>
        </row>
        <row r="10">
          <cell r="E10">
            <v>156</v>
          </cell>
          <cell r="F10">
            <v>7</v>
          </cell>
          <cell r="N10">
            <v>358</v>
          </cell>
          <cell r="O10">
            <v>11</v>
          </cell>
        </row>
        <row r="11">
          <cell r="E11">
            <v>306</v>
          </cell>
          <cell r="F11">
            <v>11</v>
          </cell>
          <cell r="N11">
            <v>690</v>
          </cell>
          <cell r="O11">
            <v>26</v>
          </cell>
        </row>
        <row r="12">
          <cell r="E12">
            <v>1154</v>
          </cell>
          <cell r="F12">
            <v>42</v>
          </cell>
          <cell r="N12">
            <v>537</v>
          </cell>
          <cell r="O12">
            <v>29</v>
          </cell>
        </row>
        <row r="13">
          <cell r="E13">
            <v>264</v>
          </cell>
          <cell r="F13">
            <v>13</v>
          </cell>
          <cell r="N13">
            <v>475</v>
          </cell>
          <cell r="O13">
            <v>18</v>
          </cell>
        </row>
        <row r="14">
          <cell r="E14">
            <v>469</v>
          </cell>
          <cell r="F14">
            <v>17</v>
          </cell>
          <cell r="N14">
            <v>402</v>
          </cell>
          <cell r="O14">
            <v>14</v>
          </cell>
        </row>
        <row r="15">
          <cell r="E15">
            <v>456</v>
          </cell>
          <cell r="F15">
            <v>21</v>
          </cell>
          <cell r="N15">
            <v>890</v>
          </cell>
          <cell r="O15">
            <v>37</v>
          </cell>
        </row>
        <row r="16">
          <cell r="E16">
            <v>132</v>
          </cell>
          <cell r="F16">
            <v>4</v>
          </cell>
          <cell r="N16">
            <v>788</v>
          </cell>
          <cell r="O16">
            <v>36</v>
          </cell>
        </row>
        <row r="17">
          <cell r="E17">
            <v>549</v>
          </cell>
          <cell r="F17">
            <v>19</v>
          </cell>
          <cell r="N17">
            <v>547</v>
          </cell>
          <cell r="O17">
            <v>18</v>
          </cell>
        </row>
        <row r="18">
          <cell r="E18">
            <v>782</v>
          </cell>
          <cell r="F18">
            <v>22</v>
          </cell>
          <cell r="N18">
            <v>72</v>
          </cell>
          <cell r="O18">
            <v>2</v>
          </cell>
        </row>
        <row r="19">
          <cell r="E19">
            <v>207</v>
          </cell>
          <cell r="F19">
            <v>5</v>
          </cell>
          <cell r="N19">
            <v>375</v>
          </cell>
          <cell r="O19">
            <v>10</v>
          </cell>
        </row>
        <row r="20">
          <cell r="E20">
            <v>32</v>
          </cell>
          <cell r="F20">
            <v>0</v>
          </cell>
          <cell r="N20">
            <v>934</v>
          </cell>
          <cell r="O20">
            <v>46</v>
          </cell>
        </row>
        <row r="21">
          <cell r="E21">
            <v>983</v>
          </cell>
          <cell r="F21">
            <v>41</v>
          </cell>
          <cell r="N21">
            <v>532</v>
          </cell>
          <cell r="O21">
            <v>13</v>
          </cell>
        </row>
        <row r="22">
          <cell r="E22">
            <v>1261</v>
          </cell>
          <cell r="F22">
            <v>68</v>
          </cell>
          <cell r="N22">
            <v>354</v>
          </cell>
          <cell r="O22">
            <v>18</v>
          </cell>
        </row>
        <row r="23">
          <cell r="E23">
            <v>642</v>
          </cell>
          <cell r="F23">
            <v>25</v>
          </cell>
          <cell r="N23">
            <v>850</v>
          </cell>
          <cell r="O23">
            <v>33</v>
          </cell>
        </row>
        <row r="24">
          <cell r="E24">
            <v>1159</v>
          </cell>
          <cell r="F24">
            <v>54</v>
          </cell>
          <cell r="N24">
            <v>1024</v>
          </cell>
          <cell r="O24">
            <v>28</v>
          </cell>
        </row>
        <row r="25">
          <cell r="E25">
            <v>538</v>
          </cell>
          <cell r="F25">
            <v>22</v>
          </cell>
          <cell r="N25">
            <v>1003</v>
          </cell>
          <cell r="O25">
            <v>44</v>
          </cell>
        </row>
        <row r="26">
          <cell r="E26">
            <v>185</v>
          </cell>
          <cell r="F26">
            <v>5</v>
          </cell>
          <cell r="N26">
            <v>775</v>
          </cell>
          <cell r="O26">
            <v>33</v>
          </cell>
        </row>
        <row r="27">
          <cell r="E27">
            <v>1163</v>
          </cell>
          <cell r="F27">
            <v>56</v>
          </cell>
          <cell r="N27">
            <v>428</v>
          </cell>
          <cell r="O27">
            <v>18</v>
          </cell>
        </row>
        <row r="28">
          <cell r="E28">
            <v>264</v>
          </cell>
          <cell r="F28">
            <v>15</v>
          </cell>
          <cell r="N28">
            <v>717</v>
          </cell>
          <cell r="O28">
            <v>23</v>
          </cell>
        </row>
        <row r="29">
          <cell r="E29">
            <v>1202</v>
          </cell>
          <cell r="F29">
            <v>29</v>
          </cell>
          <cell r="N29">
            <v>1081</v>
          </cell>
          <cell r="O29">
            <v>38</v>
          </cell>
        </row>
        <row r="30">
          <cell r="E30">
            <v>1888</v>
          </cell>
          <cell r="F30">
            <v>67</v>
          </cell>
          <cell r="N30">
            <v>346</v>
          </cell>
          <cell r="O30">
            <v>8</v>
          </cell>
        </row>
        <row r="31">
          <cell r="E31">
            <v>1499</v>
          </cell>
          <cell r="F31">
            <v>82</v>
          </cell>
          <cell r="N31">
            <v>210</v>
          </cell>
          <cell r="O31">
            <v>2</v>
          </cell>
        </row>
        <row r="32">
          <cell r="E32">
            <v>283</v>
          </cell>
          <cell r="F32">
            <v>20</v>
          </cell>
          <cell r="N32">
            <v>968</v>
          </cell>
          <cell r="O32">
            <v>41</v>
          </cell>
        </row>
        <row r="33">
          <cell r="E33">
            <v>912</v>
          </cell>
          <cell r="F33">
            <v>44</v>
          </cell>
          <cell r="N33">
            <v>908</v>
          </cell>
          <cell r="O33">
            <v>31</v>
          </cell>
        </row>
        <row r="34">
          <cell r="E34">
            <v>66</v>
          </cell>
          <cell r="F34">
            <v>2</v>
          </cell>
          <cell r="N34">
            <v>138</v>
          </cell>
          <cell r="O34">
            <v>7</v>
          </cell>
        </row>
        <row r="35">
          <cell r="E35">
            <v>1133</v>
          </cell>
          <cell r="F35">
            <v>59</v>
          </cell>
          <cell r="N35">
            <v>372</v>
          </cell>
          <cell r="O35">
            <v>9</v>
          </cell>
        </row>
        <row r="36">
          <cell r="E36">
            <v>1051</v>
          </cell>
          <cell r="F36">
            <v>34</v>
          </cell>
          <cell r="N36">
            <v>648</v>
          </cell>
          <cell r="O36">
            <v>20</v>
          </cell>
        </row>
        <row r="37">
          <cell r="E37">
            <v>906</v>
          </cell>
          <cell r="F37">
            <v>27</v>
          </cell>
          <cell r="N37">
            <v>414</v>
          </cell>
          <cell r="O37">
            <v>10</v>
          </cell>
        </row>
        <row r="38">
          <cell r="E38">
            <v>222</v>
          </cell>
          <cell r="F38">
            <v>5</v>
          </cell>
          <cell r="N38">
            <v>48</v>
          </cell>
          <cell r="O38">
            <v>0</v>
          </cell>
        </row>
        <row r="39">
          <cell r="E39">
            <v>864</v>
          </cell>
          <cell r="F39">
            <v>34</v>
          </cell>
          <cell r="N39">
            <v>415</v>
          </cell>
          <cell r="O39">
            <v>6</v>
          </cell>
        </row>
        <row r="40">
          <cell r="E40">
            <v>144</v>
          </cell>
          <cell r="F40">
            <v>6</v>
          </cell>
          <cell r="N40">
            <v>678</v>
          </cell>
          <cell r="O40">
            <v>33</v>
          </cell>
        </row>
        <row r="41">
          <cell r="E41">
            <v>216</v>
          </cell>
          <cell r="F41">
            <v>7</v>
          </cell>
          <cell r="N41">
            <v>258</v>
          </cell>
          <cell r="O41">
            <v>7</v>
          </cell>
        </row>
        <row r="42">
          <cell r="E42">
            <v>462</v>
          </cell>
          <cell r="F42">
            <v>9</v>
          </cell>
          <cell r="N42">
            <v>738</v>
          </cell>
          <cell r="O42">
            <v>21</v>
          </cell>
        </row>
        <row r="43">
          <cell r="E43">
            <v>915</v>
          </cell>
          <cell r="F43">
            <v>37</v>
          </cell>
          <cell r="N43">
            <v>96</v>
          </cell>
          <cell r="O43">
            <v>0</v>
          </cell>
        </row>
        <row r="44">
          <cell r="E44">
            <v>60</v>
          </cell>
          <cell r="F44">
            <v>2</v>
          </cell>
          <cell r="N44">
            <v>300</v>
          </cell>
          <cell r="O44">
            <v>12</v>
          </cell>
        </row>
        <row r="45">
          <cell r="E45">
            <v>77</v>
          </cell>
          <cell r="F45">
            <v>2</v>
          </cell>
          <cell r="N45">
            <v>54</v>
          </cell>
          <cell r="O45">
            <v>3</v>
          </cell>
        </row>
        <row r="46">
          <cell r="E46">
            <v>312</v>
          </cell>
          <cell r="F46">
            <v>10</v>
          </cell>
          <cell r="N46">
            <v>114</v>
          </cell>
          <cell r="O46">
            <v>6</v>
          </cell>
        </row>
        <row r="47">
          <cell r="E47">
            <v>1008</v>
          </cell>
          <cell r="F47">
            <v>39</v>
          </cell>
          <cell r="N47">
            <v>642</v>
          </cell>
          <cell r="O47">
            <v>25</v>
          </cell>
        </row>
        <row r="48">
          <cell r="E48">
            <v>981</v>
          </cell>
          <cell r="F48">
            <v>39</v>
          </cell>
          <cell r="N48">
            <v>472</v>
          </cell>
          <cell r="O48">
            <v>9</v>
          </cell>
        </row>
        <row r="49">
          <cell r="E49">
            <v>56</v>
          </cell>
          <cell r="F49">
            <v>3</v>
          </cell>
          <cell r="N49">
            <v>306</v>
          </cell>
          <cell r="O49">
            <v>9</v>
          </cell>
        </row>
        <row r="50">
          <cell r="E50">
            <v>270</v>
          </cell>
          <cell r="F50">
            <v>8</v>
          </cell>
          <cell r="N50">
            <v>545</v>
          </cell>
          <cell r="O50">
            <v>17</v>
          </cell>
        </row>
        <row r="51">
          <cell r="E51">
            <v>1236</v>
          </cell>
          <cell r="F51">
            <v>62</v>
          </cell>
          <cell r="N51">
            <v>186</v>
          </cell>
          <cell r="O51">
            <v>6</v>
          </cell>
        </row>
        <row r="52">
          <cell r="E52">
            <v>42</v>
          </cell>
          <cell r="F52">
            <v>0</v>
          </cell>
          <cell r="N52">
            <v>168</v>
          </cell>
          <cell r="O52">
            <v>11</v>
          </cell>
        </row>
        <row r="53">
          <cell r="E53">
            <v>42</v>
          </cell>
          <cell r="F53">
            <v>0</v>
          </cell>
          <cell r="N53">
            <v>629</v>
          </cell>
          <cell r="O53">
            <v>15</v>
          </cell>
        </row>
        <row r="54">
          <cell r="E54">
            <v>383</v>
          </cell>
          <cell r="F54">
            <v>16</v>
          </cell>
          <cell r="N54">
            <v>408</v>
          </cell>
          <cell r="O54">
            <v>8</v>
          </cell>
        </row>
        <row r="55">
          <cell r="E55">
            <v>824</v>
          </cell>
          <cell r="F55">
            <v>17</v>
          </cell>
          <cell r="N55">
            <v>673</v>
          </cell>
          <cell r="O55">
            <v>31</v>
          </cell>
        </row>
        <row r="56">
          <cell r="E56">
            <v>768</v>
          </cell>
          <cell r="F56">
            <v>33</v>
          </cell>
          <cell r="N56">
            <v>426</v>
          </cell>
          <cell r="O56">
            <v>14</v>
          </cell>
        </row>
        <row r="57">
          <cell r="E57">
            <v>42</v>
          </cell>
          <cell r="F57">
            <v>1</v>
          </cell>
          <cell r="N57">
            <v>771</v>
          </cell>
          <cell r="O57">
            <v>12</v>
          </cell>
        </row>
        <row r="58">
          <cell r="E58">
            <v>138</v>
          </cell>
          <cell r="F58">
            <v>4</v>
          </cell>
          <cell r="N58">
            <v>132</v>
          </cell>
          <cell r="O58">
            <v>4</v>
          </cell>
        </row>
        <row r="59">
          <cell r="E59">
            <v>1121</v>
          </cell>
          <cell r="F59">
            <v>52</v>
          </cell>
          <cell r="N59">
            <v>84</v>
          </cell>
          <cell r="O59">
            <v>1</v>
          </cell>
        </row>
        <row r="60">
          <cell r="E60">
            <v>90</v>
          </cell>
          <cell r="F60">
            <v>2</v>
          </cell>
          <cell r="N60">
            <v>329</v>
          </cell>
          <cell r="O60">
            <v>3</v>
          </cell>
        </row>
        <row r="61">
          <cell r="E61">
            <v>1559</v>
          </cell>
          <cell r="F61">
            <v>57</v>
          </cell>
          <cell r="N61">
            <v>192</v>
          </cell>
          <cell r="O61">
            <v>3</v>
          </cell>
        </row>
        <row r="62">
          <cell r="E62">
            <v>450</v>
          </cell>
          <cell r="F62">
            <v>18</v>
          </cell>
          <cell r="N62">
            <v>217</v>
          </cell>
          <cell r="O62">
            <v>5</v>
          </cell>
        </row>
        <row r="63">
          <cell r="E63">
            <v>306</v>
          </cell>
          <cell r="F63">
            <v>12</v>
          </cell>
          <cell r="N63">
            <v>282</v>
          </cell>
          <cell r="O63">
            <v>12</v>
          </cell>
        </row>
        <row r="64">
          <cell r="E64">
            <v>105</v>
          </cell>
          <cell r="F64">
            <v>3</v>
          </cell>
          <cell r="N64">
            <v>6</v>
          </cell>
          <cell r="O64">
            <v>0</v>
          </cell>
        </row>
        <row r="65">
          <cell r="E65">
            <v>1519</v>
          </cell>
          <cell r="F65">
            <v>66</v>
          </cell>
          <cell r="N65">
            <v>18</v>
          </cell>
          <cell r="O65">
            <v>2</v>
          </cell>
        </row>
        <row r="66">
          <cell r="E66">
            <v>596</v>
          </cell>
          <cell r="F66">
            <v>18</v>
          </cell>
          <cell r="N66">
            <v>12</v>
          </cell>
          <cell r="O66">
            <v>0</v>
          </cell>
        </row>
        <row r="67">
          <cell r="E67">
            <v>378</v>
          </cell>
          <cell r="F67">
            <v>12</v>
          </cell>
          <cell r="N67">
            <v>0</v>
          </cell>
          <cell r="O67">
            <v>0</v>
          </cell>
        </row>
        <row r="68">
          <cell r="E68">
            <v>312</v>
          </cell>
          <cell r="F68">
            <v>12</v>
          </cell>
          <cell r="N68">
            <v>12</v>
          </cell>
          <cell r="O68">
            <v>0</v>
          </cell>
        </row>
        <row r="69">
          <cell r="E69">
            <v>246</v>
          </cell>
          <cell r="F69">
            <v>3</v>
          </cell>
          <cell r="N69">
            <v>54</v>
          </cell>
          <cell r="O69">
            <v>4</v>
          </cell>
        </row>
        <row r="70">
          <cell r="E70">
            <v>468</v>
          </cell>
          <cell r="F70">
            <v>19</v>
          </cell>
          <cell r="N70">
            <v>54</v>
          </cell>
          <cell r="O70">
            <v>1</v>
          </cell>
        </row>
        <row r="71">
          <cell r="E71">
            <v>720</v>
          </cell>
          <cell r="F71">
            <v>39</v>
          </cell>
          <cell r="N71">
            <v>42</v>
          </cell>
          <cell r="O71">
            <v>0</v>
          </cell>
        </row>
        <row r="72">
          <cell r="E72">
            <v>643</v>
          </cell>
          <cell r="F72">
            <v>14</v>
          </cell>
          <cell r="N72">
            <v>108</v>
          </cell>
          <cell r="O72">
            <v>2</v>
          </cell>
        </row>
        <row r="73">
          <cell r="E73">
            <v>572</v>
          </cell>
          <cell r="F73">
            <v>17</v>
          </cell>
          <cell r="N73">
            <v>28749</v>
          </cell>
          <cell r="O73">
            <v>994</v>
          </cell>
        </row>
        <row r="74">
          <cell r="E74">
            <v>186</v>
          </cell>
          <cell r="F74">
            <v>6</v>
          </cell>
        </row>
        <row r="75">
          <cell r="E75">
            <v>306</v>
          </cell>
          <cell r="F75">
            <v>3</v>
          </cell>
        </row>
        <row r="76">
          <cell r="E76">
            <v>271</v>
          </cell>
          <cell r="F76">
            <v>14</v>
          </cell>
        </row>
        <row r="77">
          <cell r="E77">
            <v>150</v>
          </cell>
          <cell r="F77">
            <v>1</v>
          </cell>
        </row>
        <row r="78">
          <cell r="E78">
            <v>12</v>
          </cell>
          <cell r="F78">
            <v>2</v>
          </cell>
        </row>
        <row r="79">
          <cell r="E79">
            <v>6</v>
          </cell>
          <cell r="F79">
            <v>1</v>
          </cell>
        </row>
        <row r="80">
          <cell r="E80">
            <v>6</v>
          </cell>
          <cell r="F80">
            <v>0</v>
          </cell>
        </row>
        <row r="81">
          <cell r="E81">
            <v>12</v>
          </cell>
          <cell r="F81">
            <v>0</v>
          </cell>
        </row>
        <row r="82">
          <cell r="E82">
            <v>78</v>
          </cell>
          <cell r="F82">
            <v>7</v>
          </cell>
        </row>
        <row r="83">
          <cell r="E83">
            <v>48</v>
          </cell>
          <cell r="F83">
            <v>0</v>
          </cell>
        </row>
        <row r="84">
          <cell r="E84">
            <v>54</v>
          </cell>
          <cell r="F84">
            <v>2</v>
          </cell>
        </row>
        <row r="85">
          <cell r="E85">
            <v>102</v>
          </cell>
          <cell r="F85">
            <v>2</v>
          </cell>
        </row>
        <row r="86">
          <cell r="E86">
            <v>228</v>
          </cell>
          <cell r="F86">
            <v>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2"/>
  <sheetViews>
    <sheetView tabSelected="1" topLeftCell="A52" workbookViewId="0">
      <selection activeCell="H63" sqref="H63"/>
    </sheetView>
  </sheetViews>
  <sheetFormatPr defaultRowHeight="13"/>
  <cols>
    <col min="1" max="1" width="10" customWidth="1"/>
    <col min="2" max="2" width="12" style="27" customWidth="1"/>
    <col min="3" max="3" width="11.5" customWidth="1"/>
    <col min="4" max="4" width="10.5" customWidth="1"/>
    <col min="5" max="5" width="10.19921875" customWidth="1"/>
    <col min="6" max="6" width="11.69921875" customWidth="1"/>
    <col min="7" max="8" width="11.796875" customWidth="1"/>
    <col min="9" max="9" width="10.5" customWidth="1"/>
    <col min="10" max="10" width="10.796875" customWidth="1"/>
    <col min="11" max="11" width="12.19921875" customWidth="1"/>
  </cols>
  <sheetData>
    <row r="1" spans="1:18" ht="15"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  <c r="H1" s="9" t="s">
        <v>52</v>
      </c>
      <c r="I1" s="28" t="s">
        <v>53</v>
      </c>
      <c r="K1" s="35"/>
      <c r="L1" s="53" t="s">
        <v>81</v>
      </c>
      <c r="M1" s="54" t="s">
        <v>82</v>
      </c>
      <c r="N1" s="32"/>
      <c r="O1" s="30"/>
      <c r="P1" s="30"/>
      <c r="Q1" s="30"/>
      <c r="R1" s="30"/>
    </row>
    <row r="2" spans="1:18">
      <c r="A2" t="s">
        <v>11</v>
      </c>
      <c r="B2" s="11">
        <v>678</v>
      </c>
      <c r="C2" s="11">
        <v>666</v>
      </c>
      <c r="D2" s="11">
        <v>604</v>
      </c>
      <c r="E2" s="11">
        <v>539</v>
      </c>
      <c r="F2" s="11">
        <v>589</v>
      </c>
      <c r="G2" s="11">
        <v>943</v>
      </c>
      <c r="H2" s="11">
        <v>962</v>
      </c>
      <c r="I2" s="11">
        <v>998</v>
      </c>
      <c r="K2" s="36" t="s">
        <v>46</v>
      </c>
      <c r="M2" s="37">
        <v>0.3</v>
      </c>
      <c r="N2" s="37"/>
      <c r="O2" s="36"/>
      <c r="P2" s="36"/>
      <c r="Q2" s="36"/>
      <c r="R2" s="30"/>
    </row>
    <row r="3" spans="1:18">
      <c r="A3" t="s">
        <v>1</v>
      </c>
      <c r="B3" s="11">
        <v>13558</v>
      </c>
      <c r="C3" s="11">
        <v>14139</v>
      </c>
      <c r="D3" s="11">
        <v>15852</v>
      </c>
      <c r="E3" s="11">
        <v>13891</v>
      </c>
      <c r="F3" s="11">
        <v>13026</v>
      </c>
      <c r="G3" s="11">
        <v>19549</v>
      </c>
      <c r="H3" s="11">
        <v>20795</v>
      </c>
      <c r="I3" s="11">
        <v>19863</v>
      </c>
      <c r="K3" s="36" t="s">
        <v>47</v>
      </c>
      <c r="L3" s="35"/>
      <c r="M3" s="37">
        <v>0.28260000000000002</v>
      </c>
      <c r="N3" s="37"/>
      <c r="O3" s="36"/>
      <c r="P3" s="36"/>
      <c r="Q3" s="36"/>
      <c r="R3" s="30"/>
    </row>
    <row r="4" spans="1:18">
      <c r="A4" t="s">
        <v>13</v>
      </c>
      <c r="B4" s="13">
        <f t="shared" ref="B4:I4" si="0">B3/6</f>
        <v>2259.6666666666665</v>
      </c>
      <c r="C4" s="13">
        <f t="shared" si="0"/>
        <v>2356.5</v>
      </c>
      <c r="D4" s="13">
        <f t="shared" si="0"/>
        <v>2642</v>
      </c>
      <c r="E4" s="13">
        <f t="shared" si="0"/>
        <v>2315.1666666666665</v>
      </c>
      <c r="F4" s="13">
        <f t="shared" si="0"/>
        <v>2171</v>
      </c>
      <c r="G4" s="13">
        <f t="shared" si="0"/>
        <v>3258.1666666666665</v>
      </c>
      <c r="H4" s="13">
        <f t="shared" si="0"/>
        <v>3465.8333333333335</v>
      </c>
      <c r="I4" s="13">
        <f t="shared" si="0"/>
        <v>3310.5</v>
      </c>
      <c r="K4" s="36" t="s">
        <v>48</v>
      </c>
      <c r="L4" s="35"/>
      <c r="M4" s="37">
        <v>0.2286</v>
      </c>
      <c r="N4" s="37"/>
      <c r="O4" s="36"/>
      <c r="P4" s="36"/>
      <c r="Q4" s="36"/>
      <c r="R4" s="30"/>
    </row>
    <row r="5" spans="1:18">
      <c r="A5" t="s">
        <v>12</v>
      </c>
      <c r="B5" s="14">
        <f>(B2/B4)*1</f>
        <v>0.3000442543147957</v>
      </c>
      <c r="C5" s="14">
        <f t="shared" ref="C5:H5" si="1">(C2/C4)*1</f>
        <v>0.28262253341820498</v>
      </c>
      <c r="D5" s="14">
        <f t="shared" si="1"/>
        <v>0.22861468584405753</v>
      </c>
      <c r="E5" s="14">
        <f t="shared" si="1"/>
        <v>0.23281261248290261</v>
      </c>
      <c r="F5" s="14">
        <f t="shared" si="1"/>
        <v>0.27130354675264856</v>
      </c>
      <c r="G5" s="14">
        <f t="shared" si="1"/>
        <v>0.28942656913397108</v>
      </c>
      <c r="H5" s="14">
        <f t="shared" si="1"/>
        <v>0.27756672276989658</v>
      </c>
      <c r="I5" s="14">
        <f>(I2/I4)*1</f>
        <v>0.30146503549312792</v>
      </c>
      <c r="K5" s="36" t="s">
        <v>49</v>
      </c>
      <c r="L5" s="35"/>
      <c r="M5" s="37">
        <v>0.23280000000000001</v>
      </c>
      <c r="N5" s="37"/>
      <c r="O5" s="36"/>
      <c r="P5" s="36"/>
      <c r="Q5" s="36"/>
      <c r="R5" s="30"/>
    </row>
    <row r="6" spans="1:18">
      <c r="K6" s="36" t="s">
        <v>50</v>
      </c>
      <c r="L6" s="35"/>
      <c r="M6" s="37">
        <v>0.27129999999999999</v>
      </c>
      <c r="N6" s="37"/>
      <c r="O6" s="36"/>
      <c r="P6" s="36"/>
      <c r="Q6" s="36"/>
      <c r="R6" s="30"/>
    </row>
    <row r="7" spans="1:18" ht="15">
      <c r="B7" s="9" t="s">
        <v>54</v>
      </c>
      <c r="C7" s="9" t="s">
        <v>55</v>
      </c>
      <c r="D7" s="9" t="s">
        <v>56</v>
      </c>
      <c r="E7" s="9" t="s">
        <v>57</v>
      </c>
      <c r="F7" s="9" t="s">
        <v>58</v>
      </c>
      <c r="G7" s="9" t="s">
        <v>59</v>
      </c>
      <c r="H7" s="9" t="s">
        <v>60</v>
      </c>
      <c r="I7" s="31" t="s">
        <v>61</v>
      </c>
      <c r="K7" s="36" t="s">
        <v>51</v>
      </c>
      <c r="L7" s="35"/>
      <c r="M7" s="37">
        <v>0.28939999999999999</v>
      </c>
      <c r="N7" s="37"/>
      <c r="O7" s="36"/>
      <c r="P7" s="36"/>
      <c r="Q7" s="36"/>
      <c r="R7" s="30"/>
    </row>
    <row r="8" spans="1:18">
      <c r="A8" t="s">
        <v>11</v>
      </c>
      <c r="B8" s="11">
        <v>1050</v>
      </c>
      <c r="C8" s="11">
        <v>833</v>
      </c>
      <c r="D8" s="11">
        <v>1042</v>
      </c>
      <c r="E8" s="11">
        <v>1653</v>
      </c>
      <c r="F8" s="11">
        <v>1488</v>
      </c>
      <c r="G8" s="11">
        <v>1736</v>
      </c>
      <c r="H8" s="11">
        <v>1723</v>
      </c>
      <c r="I8" s="11">
        <v>1877</v>
      </c>
      <c r="K8" s="36" t="s">
        <v>52</v>
      </c>
      <c r="L8" s="35"/>
      <c r="M8" s="37">
        <v>0.27760000000000001</v>
      </c>
      <c r="N8" s="37"/>
      <c r="O8" s="36"/>
      <c r="P8" s="36"/>
      <c r="Q8" s="36"/>
      <c r="R8" s="30"/>
    </row>
    <row r="9" spans="1:18">
      <c r="A9" t="s">
        <v>1</v>
      </c>
      <c r="B9" s="11">
        <v>21686</v>
      </c>
      <c r="C9" s="11">
        <v>18370</v>
      </c>
      <c r="D9" s="11">
        <v>20124</v>
      </c>
      <c r="E9" s="11">
        <v>28559</v>
      </c>
      <c r="F9" s="11">
        <v>26253</v>
      </c>
      <c r="G9" s="11">
        <v>30687</v>
      </c>
      <c r="H9" s="11">
        <v>30928</v>
      </c>
      <c r="I9" s="11">
        <v>30206</v>
      </c>
      <c r="K9" s="36" t="s">
        <v>53</v>
      </c>
      <c r="L9" s="35"/>
      <c r="M9" s="37">
        <v>0.30149999999999999</v>
      </c>
      <c r="N9" s="37"/>
      <c r="O9" s="36"/>
      <c r="P9" s="36"/>
      <c r="Q9" s="36"/>
      <c r="R9" s="30"/>
    </row>
    <row r="10" spans="1:18">
      <c r="A10" t="s">
        <v>13</v>
      </c>
      <c r="B10" s="13">
        <f t="shared" ref="B10" si="2">B9/6</f>
        <v>3614.3333333333335</v>
      </c>
      <c r="C10" s="13">
        <f t="shared" ref="C10" si="3">C9/6</f>
        <v>3061.6666666666665</v>
      </c>
      <c r="D10" s="13">
        <f t="shared" ref="D10" si="4">D9/6</f>
        <v>3354</v>
      </c>
      <c r="E10" s="13">
        <f t="shared" ref="E10" si="5">E9/6</f>
        <v>4759.833333333333</v>
      </c>
      <c r="F10" s="13">
        <f t="shared" ref="F10" si="6">F9/6</f>
        <v>4375.5</v>
      </c>
      <c r="G10" s="13">
        <f t="shared" ref="G10" si="7">G9/6</f>
        <v>5114.5</v>
      </c>
      <c r="H10" s="13">
        <f t="shared" ref="H10" si="8">H9/6</f>
        <v>5154.666666666667</v>
      </c>
      <c r="I10" s="13">
        <f t="shared" ref="I10" si="9">I9/6</f>
        <v>5034.333333333333</v>
      </c>
      <c r="K10" s="36" t="s">
        <v>54</v>
      </c>
      <c r="L10" s="35"/>
      <c r="M10" s="37">
        <v>0.29049999999999998</v>
      </c>
      <c r="N10" s="37"/>
      <c r="O10" s="36"/>
      <c r="P10" s="36"/>
      <c r="Q10" s="36"/>
      <c r="R10" s="30"/>
    </row>
    <row r="11" spans="1:18">
      <c r="A11" t="s">
        <v>12</v>
      </c>
      <c r="B11" s="14">
        <f>(B8/B10)*1</f>
        <v>0.2905100064557779</v>
      </c>
      <c r="C11" s="14">
        <f t="shared" ref="C11:H11" si="10">(C8/C10)*1</f>
        <v>0.27207403375068046</v>
      </c>
      <c r="D11" s="14">
        <f t="shared" si="10"/>
        <v>0.3106738223017293</v>
      </c>
      <c r="E11" s="14">
        <f t="shared" si="10"/>
        <v>0.34728106726426</v>
      </c>
      <c r="F11" s="14">
        <f t="shared" si="10"/>
        <v>0.34007541995200546</v>
      </c>
      <c r="G11" s="14">
        <f t="shared" si="10"/>
        <v>0.33942711897546191</v>
      </c>
      <c r="H11" s="14">
        <f t="shared" si="10"/>
        <v>0.33426021727884114</v>
      </c>
      <c r="I11" s="14">
        <f>(I8/I10)*1</f>
        <v>0.37283983314573266</v>
      </c>
      <c r="K11" s="36" t="s">
        <v>55</v>
      </c>
      <c r="L11" s="37">
        <v>0.27210000000000001</v>
      </c>
      <c r="M11" s="36"/>
      <c r="N11" s="36"/>
      <c r="O11" s="36"/>
      <c r="P11" s="36"/>
      <c r="Q11" s="36"/>
      <c r="R11" s="30"/>
    </row>
    <row r="12" spans="1:18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36" t="s">
        <v>56</v>
      </c>
      <c r="L12" s="37">
        <v>0.31069999999999998</v>
      </c>
      <c r="M12" s="36"/>
      <c r="N12" s="36"/>
      <c r="O12" s="37"/>
      <c r="P12" s="36"/>
      <c r="Q12" s="36"/>
      <c r="R12" s="30"/>
    </row>
    <row r="13" spans="1:18" ht="15">
      <c r="B13" s="9" t="s">
        <v>62</v>
      </c>
      <c r="C13" s="9" t="s">
        <v>63</v>
      </c>
      <c r="D13" s="9" t="s">
        <v>64</v>
      </c>
      <c r="E13" s="9" t="s">
        <v>65</v>
      </c>
      <c r="F13" s="9" t="s">
        <v>66</v>
      </c>
      <c r="G13" s="31" t="s">
        <v>67</v>
      </c>
      <c r="H13" s="9" t="s">
        <v>68</v>
      </c>
      <c r="I13" s="31" t="s">
        <v>69</v>
      </c>
      <c r="J13" s="17"/>
      <c r="K13" s="36" t="s">
        <v>57</v>
      </c>
      <c r="L13" s="37">
        <v>0.3473</v>
      </c>
      <c r="M13" s="36"/>
      <c r="N13" s="36"/>
      <c r="O13" s="36"/>
      <c r="P13" s="44"/>
      <c r="Q13" s="36"/>
      <c r="R13" s="30"/>
    </row>
    <row r="14" spans="1:18">
      <c r="A14" t="s">
        <v>11</v>
      </c>
      <c r="B14" s="41">
        <v>1766</v>
      </c>
      <c r="C14" s="41">
        <v>1466</v>
      </c>
      <c r="D14" s="41">
        <v>1605</v>
      </c>
      <c r="E14" s="41">
        <v>1891</v>
      </c>
      <c r="F14" s="41">
        <v>1762</v>
      </c>
      <c r="G14" s="41">
        <v>1724</v>
      </c>
      <c r="H14" s="41">
        <v>1760</v>
      </c>
      <c r="I14" s="41">
        <v>988</v>
      </c>
      <c r="J14" s="17"/>
      <c r="K14" s="36" t="s">
        <v>58</v>
      </c>
      <c r="L14" s="37">
        <v>0.34010000000000001</v>
      </c>
      <c r="M14" s="36"/>
      <c r="N14" s="36"/>
      <c r="O14" s="36"/>
      <c r="P14" s="44"/>
      <c r="Q14" s="36"/>
      <c r="R14" s="30"/>
    </row>
    <row r="15" spans="1:18">
      <c r="A15" t="s">
        <v>1</v>
      </c>
      <c r="B15" s="41">
        <v>29457</v>
      </c>
      <c r="C15" s="41">
        <v>25809</v>
      </c>
      <c r="D15" s="41">
        <v>27446</v>
      </c>
      <c r="E15" s="41">
        <v>32229</v>
      </c>
      <c r="F15" s="41">
        <v>30168</v>
      </c>
      <c r="G15" s="41">
        <v>28999</v>
      </c>
      <c r="H15" s="41">
        <v>30266</v>
      </c>
      <c r="I15" s="41">
        <v>27412</v>
      </c>
      <c r="J15" s="17"/>
      <c r="K15" s="36" t="s">
        <v>59</v>
      </c>
      <c r="L15" s="37">
        <v>0.33939999999999998</v>
      </c>
      <c r="M15" s="36"/>
      <c r="N15" s="36"/>
      <c r="O15" s="36"/>
      <c r="P15" s="44"/>
      <c r="Q15" s="36"/>
      <c r="R15" s="30"/>
    </row>
    <row r="16" spans="1:18">
      <c r="A16" t="s">
        <v>13</v>
      </c>
      <c r="B16" s="42">
        <f t="shared" ref="B16" si="11">B15/6</f>
        <v>4909.5</v>
      </c>
      <c r="C16" s="42">
        <f t="shared" ref="C16" si="12">C15/6</f>
        <v>4301.5</v>
      </c>
      <c r="D16" s="42">
        <f t="shared" ref="D16" si="13">D15/6</f>
        <v>4574.333333333333</v>
      </c>
      <c r="E16" s="42">
        <f t="shared" ref="E16" si="14">E15/6</f>
        <v>5371.5</v>
      </c>
      <c r="F16" s="42">
        <f t="shared" ref="F16" si="15">F15/6</f>
        <v>5028</v>
      </c>
      <c r="G16" s="42">
        <f t="shared" ref="G16" si="16">G15/6</f>
        <v>4833.166666666667</v>
      </c>
      <c r="H16" s="42">
        <f t="shared" ref="H16" si="17">H15/6</f>
        <v>5044.333333333333</v>
      </c>
      <c r="I16" s="42">
        <f>I15/8</f>
        <v>3426.5</v>
      </c>
      <c r="J16" s="17"/>
      <c r="K16" s="36" t="s">
        <v>60</v>
      </c>
      <c r="L16" s="37">
        <v>0.33429999999999999</v>
      </c>
      <c r="M16" s="36"/>
      <c r="N16" s="36"/>
      <c r="O16" s="36"/>
      <c r="P16" s="44"/>
      <c r="Q16" s="36"/>
      <c r="R16" s="30"/>
    </row>
    <row r="17" spans="1:18">
      <c r="A17" t="s">
        <v>12</v>
      </c>
      <c r="B17" s="43">
        <f>(B14/B16)*1</f>
        <v>0.35971076484367043</v>
      </c>
      <c r="C17" s="43">
        <f t="shared" ref="C17:H17" si="18">(C14/C16)*1</f>
        <v>0.34081134487969311</v>
      </c>
      <c r="D17" s="43">
        <f t="shared" si="18"/>
        <v>0.35087080084529626</v>
      </c>
      <c r="E17" s="43">
        <f t="shared" si="18"/>
        <v>0.3520431909150144</v>
      </c>
      <c r="F17" s="43">
        <f t="shared" si="18"/>
        <v>0.35043754972155927</v>
      </c>
      <c r="G17" s="43">
        <f t="shared" si="18"/>
        <v>0.35670195523983583</v>
      </c>
      <c r="H17" s="43">
        <f t="shared" si="18"/>
        <v>0.34890636357629023</v>
      </c>
      <c r="I17" s="43">
        <f>(I14/I16)*1</f>
        <v>0.28834087261053554</v>
      </c>
      <c r="J17" s="17"/>
      <c r="K17" s="36" t="s">
        <v>61</v>
      </c>
      <c r="L17" s="37">
        <v>0.37280000000000002</v>
      </c>
      <c r="M17" s="36"/>
      <c r="N17" s="36"/>
      <c r="O17" s="36"/>
      <c r="P17" s="44"/>
      <c r="Q17" s="36"/>
      <c r="R17" s="30"/>
    </row>
    <row r="18" spans="1:18">
      <c r="A18" s="4"/>
      <c r="B18" s="47"/>
      <c r="C18" s="39"/>
      <c r="D18" s="39"/>
      <c r="E18" s="39"/>
      <c r="F18" s="38"/>
      <c r="G18" s="38"/>
      <c r="H18" s="38"/>
      <c r="I18" s="38"/>
      <c r="J18" s="7"/>
      <c r="K18" s="36" t="s">
        <v>62</v>
      </c>
      <c r="L18" s="44">
        <v>0.35970000000000002</v>
      </c>
      <c r="M18" s="36"/>
      <c r="N18" s="36"/>
      <c r="O18" s="36"/>
      <c r="P18" s="44"/>
      <c r="Q18" s="36"/>
      <c r="R18" s="30"/>
    </row>
    <row r="19" spans="1:18" ht="15">
      <c r="B19" s="31" t="s">
        <v>70</v>
      </c>
      <c r="C19" s="31" t="s">
        <v>71</v>
      </c>
      <c r="D19" s="31" t="s">
        <v>72</v>
      </c>
      <c r="E19" s="31" t="s">
        <v>73</v>
      </c>
      <c r="F19" s="31" t="s">
        <v>74</v>
      </c>
      <c r="G19" s="31" t="s">
        <v>75</v>
      </c>
      <c r="H19" s="31" t="s">
        <v>76</v>
      </c>
      <c r="I19" s="31" t="s">
        <v>77</v>
      </c>
      <c r="J19" s="7"/>
      <c r="K19" s="36" t="s">
        <v>63</v>
      </c>
      <c r="L19" s="44">
        <v>0.34079999999999999</v>
      </c>
      <c r="M19" s="36"/>
      <c r="N19" s="36"/>
      <c r="O19" s="36"/>
      <c r="P19" s="44"/>
      <c r="Q19" s="36"/>
      <c r="R19" s="30"/>
    </row>
    <row r="20" spans="1:18">
      <c r="A20" t="s">
        <v>11</v>
      </c>
      <c r="B20" s="41">
        <v>1060</v>
      </c>
      <c r="C20" s="41">
        <v>742</v>
      </c>
      <c r="D20" s="41">
        <v>846</v>
      </c>
      <c r="E20" s="41">
        <v>703</v>
      </c>
      <c r="F20" s="41">
        <v>825</v>
      </c>
      <c r="G20" s="41">
        <v>692</v>
      </c>
      <c r="H20" s="41">
        <v>976</v>
      </c>
      <c r="I20" s="41">
        <v>837</v>
      </c>
      <c r="J20" s="7"/>
      <c r="K20" s="36" t="s">
        <v>64</v>
      </c>
      <c r="L20" s="44">
        <v>0.35089999999999999</v>
      </c>
      <c r="M20" s="36"/>
      <c r="N20" s="37"/>
      <c r="O20" s="36"/>
      <c r="P20" s="45"/>
      <c r="Q20" s="36"/>
      <c r="R20" s="30"/>
    </row>
    <row r="21" spans="1:18">
      <c r="A21" t="s">
        <v>1</v>
      </c>
      <c r="B21" s="41">
        <v>31169</v>
      </c>
      <c r="C21" s="41">
        <v>26930</v>
      </c>
      <c r="D21" s="41">
        <v>29082</v>
      </c>
      <c r="E21" s="41">
        <v>27499</v>
      </c>
      <c r="F21" s="41">
        <v>29639</v>
      </c>
      <c r="G21" s="41">
        <v>29573</v>
      </c>
      <c r="H21" s="41">
        <v>39305</v>
      </c>
      <c r="I21" s="41">
        <v>35083</v>
      </c>
      <c r="J21" s="5"/>
      <c r="K21" s="36" t="s">
        <v>65</v>
      </c>
      <c r="L21" s="44">
        <v>0.35199999999999998</v>
      </c>
      <c r="M21" s="36"/>
      <c r="N21" s="37"/>
      <c r="O21" s="36"/>
      <c r="P21" s="45"/>
      <c r="Q21" s="36"/>
      <c r="R21" s="30"/>
    </row>
    <row r="22" spans="1:18">
      <c r="A22" t="s">
        <v>13</v>
      </c>
      <c r="B22" s="42">
        <f t="shared" ref="B22:I22" si="19">B21/8</f>
        <v>3896.125</v>
      </c>
      <c r="C22" s="42">
        <f t="shared" si="19"/>
        <v>3366.25</v>
      </c>
      <c r="D22" s="42">
        <f t="shared" si="19"/>
        <v>3635.25</v>
      </c>
      <c r="E22" s="42">
        <f t="shared" si="19"/>
        <v>3437.375</v>
      </c>
      <c r="F22" s="42">
        <f t="shared" si="19"/>
        <v>3704.875</v>
      </c>
      <c r="G22" s="42">
        <f t="shared" si="19"/>
        <v>3696.625</v>
      </c>
      <c r="H22" s="42">
        <f t="shared" si="19"/>
        <v>4913.125</v>
      </c>
      <c r="I22" s="42">
        <f t="shared" si="19"/>
        <v>4385.375</v>
      </c>
      <c r="J22" s="5"/>
      <c r="K22" s="36" t="s">
        <v>66</v>
      </c>
      <c r="L22" s="44">
        <v>0.35039999999999999</v>
      </c>
      <c r="M22" s="36"/>
      <c r="N22" s="37"/>
      <c r="O22" s="36"/>
      <c r="P22" s="36"/>
      <c r="Q22" s="36"/>
      <c r="R22" s="30"/>
    </row>
    <row r="23" spans="1:18">
      <c r="A23" t="s">
        <v>12</v>
      </c>
      <c r="B23" s="43">
        <f>(B20/B22)*1</f>
        <v>0.27206519298020471</v>
      </c>
      <c r="C23" s="43">
        <f t="shared" ref="C23:H23" si="20">(C20/C22)*1</f>
        <v>0.22042331971778686</v>
      </c>
      <c r="D23" s="43">
        <f t="shared" si="20"/>
        <v>0.23272127088920982</v>
      </c>
      <c r="E23" s="43">
        <f t="shared" si="20"/>
        <v>0.20451652787374086</v>
      </c>
      <c r="F23" s="43">
        <f t="shared" si="20"/>
        <v>0.22267957758358919</v>
      </c>
      <c r="G23" s="43">
        <f t="shared" si="20"/>
        <v>0.18719778176038954</v>
      </c>
      <c r="H23" s="43">
        <f t="shared" si="20"/>
        <v>0.19865157104694059</v>
      </c>
      <c r="I23" s="43">
        <f>(I20/I22)*1</f>
        <v>0.19086167089473535</v>
      </c>
      <c r="J23" s="5"/>
      <c r="K23" s="36" t="s">
        <v>67</v>
      </c>
      <c r="L23" s="44">
        <v>0.35670000000000002</v>
      </c>
      <c r="M23" s="36"/>
      <c r="N23" s="37"/>
      <c r="O23" s="36"/>
      <c r="P23" s="36"/>
      <c r="Q23" s="36"/>
      <c r="R23" s="30"/>
    </row>
    <row r="24" spans="1:18">
      <c r="A24" s="1"/>
      <c r="B24" s="48"/>
      <c r="C24" s="40"/>
      <c r="D24" s="40"/>
      <c r="E24" s="49"/>
      <c r="F24" s="40"/>
      <c r="G24" s="40"/>
      <c r="H24" s="40"/>
      <c r="I24" s="40"/>
      <c r="J24" s="5"/>
      <c r="K24" s="36" t="s">
        <v>68</v>
      </c>
      <c r="L24" s="44">
        <v>0.34889999999999999</v>
      </c>
      <c r="M24" s="36"/>
      <c r="N24" s="37"/>
      <c r="O24" s="36"/>
      <c r="P24" s="36"/>
      <c r="Q24" s="36"/>
      <c r="R24" s="30"/>
    </row>
    <row r="25" spans="1:18" ht="15">
      <c r="B25" s="31" t="s">
        <v>78</v>
      </c>
      <c r="C25" s="31" t="s">
        <v>79</v>
      </c>
      <c r="D25" s="31" t="s">
        <v>80</v>
      </c>
      <c r="E25" s="31" t="s">
        <v>37</v>
      </c>
      <c r="F25" s="31" t="s">
        <v>38</v>
      </c>
      <c r="G25" s="31" t="s">
        <v>39</v>
      </c>
      <c r="H25" s="31" t="s">
        <v>40</v>
      </c>
      <c r="I25" s="31" t="s">
        <v>41</v>
      </c>
      <c r="J25" s="33"/>
      <c r="K25" s="50" t="s">
        <v>69</v>
      </c>
      <c r="L25" s="51">
        <v>0.2883</v>
      </c>
      <c r="M25" s="36"/>
      <c r="N25" s="37"/>
      <c r="O25" s="35"/>
      <c r="Q25" s="36"/>
      <c r="R25" s="30"/>
    </row>
    <row r="26" spans="1:18">
      <c r="A26" t="s">
        <v>11</v>
      </c>
      <c r="B26" s="41">
        <v>1246</v>
      </c>
      <c r="C26" s="41">
        <v>1357</v>
      </c>
      <c r="D26" s="41">
        <v>2129</v>
      </c>
      <c r="E26" s="41">
        <v>1864</v>
      </c>
      <c r="F26" s="41">
        <v>1822</v>
      </c>
      <c r="G26" s="41">
        <v>2112</v>
      </c>
      <c r="H26" s="41">
        <v>1866</v>
      </c>
      <c r="I26" s="41">
        <v>2100</v>
      </c>
      <c r="J26" s="33"/>
      <c r="K26" s="50" t="s">
        <v>70</v>
      </c>
      <c r="L26" s="51">
        <v>0.27210000000000001</v>
      </c>
      <c r="M26" s="36"/>
      <c r="N26" s="37"/>
      <c r="O26" s="35"/>
      <c r="Q26" s="36"/>
      <c r="R26" s="30"/>
    </row>
    <row r="27" spans="1:18">
      <c r="A27" t="s">
        <v>1</v>
      </c>
      <c r="B27" s="41">
        <v>41743</v>
      </c>
      <c r="C27" s="41">
        <v>44548</v>
      </c>
      <c r="D27" s="41">
        <v>40206</v>
      </c>
      <c r="E27" s="41">
        <v>38971</v>
      </c>
      <c r="F27" s="41">
        <v>37213</v>
      </c>
      <c r="G27" s="41">
        <v>42587</v>
      </c>
      <c r="H27" s="41">
        <v>38866</v>
      </c>
      <c r="I27" s="41">
        <v>45186</v>
      </c>
      <c r="J27" s="33"/>
      <c r="K27" s="50" t="s">
        <v>71</v>
      </c>
      <c r="L27" s="52">
        <v>0.22040000000000001</v>
      </c>
      <c r="M27" s="36"/>
      <c r="N27" s="37"/>
      <c r="O27" s="35"/>
      <c r="Q27" s="36"/>
      <c r="R27" s="30"/>
    </row>
    <row r="28" spans="1:18">
      <c r="A28" t="s">
        <v>13</v>
      </c>
      <c r="B28" s="42">
        <f t="shared" ref="B28:C28" si="21">B27/8</f>
        <v>5217.875</v>
      </c>
      <c r="C28" s="42">
        <f t="shared" si="21"/>
        <v>5568.5</v>
      </c>
      <c r="D28" s="42">
        <f t="shared" ref="D28" si="22">D27/6</f>
        <v>6701</v>
      </c>
      <c r="E28" s="42">
        <f>E27/6</f>
        <v>6495.166666666667</v>
      </c>
      <c r="F28" s="42">
        <f>F27/6</f>
        <v>6202.166666666667</v>
      </c>
      <c r="G28" s="42">
        <f>G27/6</f>
        <v>7097.833333333333</v>
      </c>
      <c r="H28" s="42">
        <f>H27/6</f>
        <v>6477.666666666667</v>
      </c>
      <c r="I28" s="42">
        <f>I27/6</f>
        <v>7531</v>
      </c>
      <c r="J28" s="33"/>
      <c r="K28" s="50" t="s">
        <v>72</v>
      </c>
      <c r="L28" s="52">
        <v>0.23269999999999999</v>
      </c>
      <c r="M28" s="36"/>
      <c r="N28" s="37"/>
      <c r="O28" s="35"/>
      <c r="Q28" s="36"/>
      <c r="R28" s="30"/>
    </row>
    <row r="29" spans="1:18">
      <c r="A29" t="s">
        <v>12</v>
      </c>
      <c r="B29" s="43">
        <f>(B26/B28)*1</f>
        <v>0.23879452842392737</v>
      </c>
      <c r="C29" s="43">
        <f t="shared" ref="C29:D29" si="23">(C26/C28)*1</f>
        <v>0.24369219718056928</v>
      </c>
      <c r="D29" s="43">
        <f t="shared" si="23"/>
        <v>0.3177137740635726</v>
      </c>
      <c r="E29" s="43">
        <f>(E26/E28)*1</f>
        <v>0.28698262810808034</v>
      </c>
      <c r="F29" s="43">
        <f>(F26/F28)*1</f>
        <v>0.29376830677451427</v>
      </c>
      <c r="G29" s="43">
        <f>(G26/G28)*1</f>
        <v>0.29755559208209081</v>
      </c>
      <c r="H29" s="43">
        <f>(H26/H28)*1</f>
        <v>0.28806669068080071</v>
      </c>
      <c r="I29" s="43">
        <f>(I26/I28)*1</f>
        <v>0.27884743062010359</v>
      </c>
      <c r="J29" s="33"/>
      <c r="K29" s="50" t="s">
        <v>73</v>
      </c>
      <c r="L29" s="52">
        <v>0.20449999999999999</v>
      </c>
      <c r="M29" s="50" t="s">
        <v>83</v>
      </c>
      <c r="N29" s="37"/>
      <c r="O29" s="35"/>
      <c r="Q29" s="36"/>
      <c r="R29" s="30"/>
    </row>
    <row r="30" spans="1:18">
      <c r="A30" s="1"/>
      <c r="B30" s="26"/>
      <c r="C30" s="1"/>
      <c r="D30" s="1"/>
      <c r="E30" s="34"/>
      <c r="F30" s="26"/>
      <c r="G30" s="26"/>
      <c r="H30" s="26"/>
      <c r="I30" s="26"/>
      <c r="J30" s="33"/>
      <c r="K30" s="50" t="s">
        <v>74</v>
      </c>
      <c r="L30" s="52">
        <v>0.22270000000000001</v>
      </c>
      <c r="M30" s="36"/>
      <c r="N30" s="37"/>
      <c r="O30" s="35"/>
      <c r="Q30" s="36"/>
      <c r="R30" s="30"/>
    </row>
    <row r="31" spans="1:18" ht="15">
      <c r="B31" s="9" t="s">
        <v>42</v>
      </c>
      <c r="C31" s="9" t="s">
        <v>43</v>
      </c>
      <c r="D31" s="28" t="s">
        <v>45</v>
      </c>
      <c r="E31" s="9" t="s">
        <v>44</v>
      </c>
      <c r="F31" s="9" t="s">
        <v>14</v>
      </c>
      <c r="G31" s="8" t="s">
        <v>15</v>
      </c>
      <c r="H31" s="8" t="s">
        <v>16</v>
      </c>
      <c r="I31" s="8" t="s">
        <v>17</v>
      </c>
      <c r="J31" s="3"/>
      <c r="K31" s="50" t="s">
        <v>75</v>
      </c>
      <c r="L31" s="52">
        <v>0.18720000000000001</v>
      </c>
      <c r="M31" s="36"/>
      <c r="N31" s="37"/>
      <c r="O31" s="35"/>
      <c r="Q31" s="36"/>
      <c r="R31" s="30"/>
    </row>
    <row r="32" spans="1:18">
      <c r="A32" t="s">
        <v>11</v>
      </c>
      <c r="B32" s="11">
        <v>1815</v>
      </c>
      <c r="C32" s="11">
        <v>1882</v>
      </c>
      <c r="D32" s="11">
        <v>1715</v>
      </c>
      <c r="E32" s="11">
        <v>1651</v>
      </c>
      <c r="F32" s="11">
        <v>2407</v>
      </c>
      <c r="G32" s="11">
        <v>2193</v>
      </c>
      <c r="H32" s="11">
        <v>2340</v>
      </c>
      <c r="I32" s="11">
        <v>2205</v>
      </c>
      <c r="J32" s="3"/>
      <c r="K32" s="50" t="s">
        <v>76</v>
      </c>
      <c r="L32" s="52">
        <v>0.19869999999999999</v>
      </c>
      <c r="M32" s="36"/>
      <c r="N32" s="37"/>
      <c r="O32" s="35"/>
      <c r="Q32" s="36"/>
      <c r="R32" s="30"/>
    </row>
    <row r="33" spans="1:18">
      <c r="A33" t="s">
        <v>1</v>
      </c>
      <c r="B33" s="11">
        <v>41801</v>
      </c>
      <c r="C33" s="11">
        <v>43033</v>
      </c>
      <c r="D33" s="11">
        <v>40888</v>
      </c>
      <c r="E33" s="11">
        <v>43208</v>
      </c>
      <c r="F33" s="11">
        <v>54138</v>
      </c>
      <c r="G33" s="12">
        <v>52201</v>
      </c>
      <c r="H33" s="12">
        <v>52312</v>
      </c>
      <c r="I33" s="12">
        <v>43804</v>
      </c>
      <c r="J33" s="3"/>
      <c r="K33" s="50" t="s">
        <v>77</v>
      </c>
      <c r="L33" s="52">
        <v>0.19089999999999999</v>
      </c>
      <c r="M33" s="36"/>
      <c r="N33" s="37"/>
      <c r="O33" s="36"/>
      <c r="P33" s="36"/>
      <c r="Q33" s="36"/>
      <c r="R33" s="30"/>
    </row>
    <row r="34" spans="1:18">
      <c r="A34" t="s">
        <v>13</v>
      </c>
      <c r="B34" s="13">
        <f>B33/6</f>
        <v>6966.833333333333</v>
      </c>
      <c r="C34" s="13">
        <f>C33/6</f>
        <v>7172.166666666667</v>
      </c>
      <c r="D34" s="13">
        <f>D33/6</f>
        <v>6814.666666666667</v>
      </c>
      <c r="E34" s="13">
        <f>E33/6</f>
        <v>7201.333333333333</v>
      </c>
      <c r="F34" s="13">
        <f>F33/6</f>
        <v>9023</v>
      </c>
      <c r="G34" s="13">
        <f t="shared" ref="G34" si="24">G33/6</f>
        <v>8700.1666666666661</v>
      </c>
      <c r="H34" s="13">
        <f t="shared" ref="H34" si="25">H33/6</f>
        <v>8718.6666666666661</v>
      </c>
      <c r="I34" s="13">
        <f t="shared" ref="I34" si="26">I33/6</f>
        <v>7300.666666666667</v>
      </c>
      <c r="J34" s="3"/>
      <c r="K34" s="50" t="s">
        <v>78</v>
      </c>
      <c r="L34" s="52">
        <v>0.23880000000000001</v>
      </c>
      <c r="M34" s="36"/>
      <c r="N34" s="37"/>
      <c r="O34" s="36"/>
      <c r="P34" s="36"/>
      <c r="Q34" s="36"/>
      <c r="R34" s="30"/>
    </row>
    <row r="35" spans="1:18">
      <c r="A35" t="s">
        <v>12</v>
      </c>
      <c r="B35" s="14">
        <f>(B32/B34)*1</f>
        <v>0.26052008325159687</v>
      </c>
      <c r="C35" s="14">
        <f>(C32/C34)*1</f>
        <v>0.26240327190760576</v>
      </c>
      <c r="D35" s="14">
        <f>(D32/D34)*1</f>
        <v>0.25166307963216589</v>
      </c>
      <c r="E35" s="14">
        <f>(E32/E34)*1</f>
        <v>0.22926309942603224</v>
      </c>
      <c r="F35" s="14">
        <f>(F32/F34)*1</f>
        <v>0.26676271749972291</v>
      </c>
      <c r="G35" s="14">
        <f t="shared" ref="G35" si="27">(G32/G34)*1</f>
        <v>0.25206413670236205</v>
      </c>
      <c r="H35" s="14">
        <f t="shared" ref="H35" si="28">(H32/H34)*1</f>
        <v>0.26838966202783304</v>
      </c>
      <c r="I35" s="14">
        <f t="shared" ref="I35" si="29">(I32/I34)*1</f>
        <v>0.30202721212674638</v>
      </c>
      <c r="J35" s="3"/>
      <c r="K35" s="50" t="s">
        <v>79</v>
      </c>
      <c r="L35" s="52">
        <v>0.2437</v>
      </c>
      <c r="M35" s="36"/>
      <c r="N35" s="37"/>
      <c r="O35" s="36"/>
      <c r="P35" s="36"/>
      <c r="Q35" s="36"/>
      <c r="R35" s="30"/>
    </row>
    <row r="36" spans="1:18">
      <c r="B36"/>
      <c r="J36" s="3"/>
      <c r="K36" s="36" t="s">
        <v>80</v>
      </c>
      <c r="L36" s="37">
        <v>0.31769999999999998</v>
      </c>
      <c r="M36" s="36"/>
      <c r="N36" s="37"/>
      <c r="O36" s="36"/>
      <c r="P36" s="36"/>
      <c r="Q36" s="36"/>
      <c r="R36" s="30"/>
    </row>
    <row r="37" spans="1:18" ht="15">
      <c r="B37" s="8" t="s">
        <v>18</v>
      </c>
      <c r="C37" s="8" t="s">
        <v>19</v>
      </c>
      <c r="D37" s="8" t="s">
        <v>20</v>
      </c>
      <c r="E37" s="8" t="s">
        <v>21</v>
      </c>
      <c r="F37" s="8" t="s">
        <v>22</v>
      </c>
      <c r="G37" s="8" t="s">
        <v>23</v>
      </c>
      <c r="H37" s="8" t="s">
        <v>24</v>
      </c>
      <c r="I37" s="8" t="s">
        <v>0</v>
      </c>
      <c r="J37" s="3"/>
      <c r="K37" s="36" t="s">
        <v>37</v>
      </c>
      <c r="L37" s="44">
        <v>0.28389999999999999</v>
      </c>
      <c r="M37" s="36"/>
      <c r="N37" s="37"/>
      <c r="O37" s="36"/>
      <c r="P37" s="36"/>
      <c r="Q37" s="36"/>
      <c r="R37" s="30"/>
    </row>
    <row r="38" spans="1:18">
      <c r="A38" t="s">
        <v>11</v>
      </c>
      <c r="B38" s="11">
        <v>1779</v>
      </c>
      <c r="C38" s="11">
        <v>1880</v>
      </c>
      <c r="D38" s="11">
        <v>1504</v>
      </c>
      <c r="E38" s="11">
        <v>1942</v>
      </c>
      <c r="F38" s="11">
        <v>1205</v>
      </c>
      <c r="G38" s="11">
        <v>1105</v>
      </c>
      <c r="H38" s="11">
        <v>1365</v>
      </c>
      <c r="I38" s="11">
        <v>2558</v>
      </c>
      <c r="J38" s="3"/>
      <c r="K38" s="36" t="s">
        <v>38</v>
      </c>
      <c r="L38" s="44">
        <v>0.29409999999999997</v>
      </c>
      <c r="M38" s="36"/>
      <c r="N38" s="37"/>
      <c r="O38" s="36"/>
      <c r="P38" s="36"/>
      <c r="Q38" s="36"/>
      <c r="R38" s="30"/>
    </row>
    <row r="39" spans="1:18">
      <c r="A39" t="s">
        <v>1</v>
      </c>
      <c r="B39" s="12">
        <v>35486</v>
      </c>
      <c r="C39" s="12">
        <v>41680</v>
      </c>
      <c r="D39" s="12">
        <v>32667</v>
      </c>
      <c r="E39" s="12">
        <v>45023</v>
      </c>
      <c r="F39" s="12">
        <v>27086</v>
      </c>
      <c r="G39" s="12">
        <v>25744</v>
      </c>
      <c r="H39" s="12">
        <v>31805</v>
      </c>
      <c r="I39" s="12">
        <v>56772</v>
      </c>
      <c r="J39" s="3"/>
      <c r="K39" s="36" t="s">
        <v>39</v>
      </c>
      <c r="L39" s="44">
        <v>0.29409999999999997</v>
      </c>
      <c r="M39" s="36"/>
      <c r="N39" s="37"/>
      <c r="O39" s="36"/>
      <c r="P39" s="36"/>
      <c r="Q39" s="36"/>
      <c r="R39" s="30"/>
    </row>
    <row r="40" spans="1:18">
      <c r="A40" t="s">
        <v>13</v>
      </c>
      <c r="B40" s="13">
        <f t="shared" ref="B40" si="30">B39/6</f>
        <v>5914.333333333333</v>
      </c>
      <c r="C40" s="13">
        <f t="shared" ref="C40" si="31">C39/6</f>
        <v>6946.666666666667</v>
      </c>
      <c r="D40" s="13">
        <f t="shared" ref="D40" si="32">D39/6</f>
        <v>5444.5</v>
      </c>
      <c r="E40" s="13">
        <f t="shared" ref="E40" si="33">E39/6</f>
        <v>7503.833333333333</v>
      </c>
      <c r="F40" s="13">
        <f t="shared" ref="F40" si="34">F39/6</f>
        <v>4514.333333333333</v>
      </c>
      <c r="G40" s="13">
        <f t="shared" ref="G40" si="35">G39/6</f>
        <v>4290.666666666667</v>
      </c>
      <c r="H40" s="13">
        <f t="shared" ref="H40" si="36">H39/6</f>
        <v>5300.833333333333</v>
      </c>
      <c r="I40" s="13">
        <f t="shared" ref="I40" si="37">I39/6</f>
        <v>9462</v>
      </c>
      <c r="J40" s="3"/>
      <c r="K40" s="36" t="s">
        <v>40</v>
      </c>
      <c r="L40" s="44">
        <v>0.28699999999999998</v>
      </c>
      <c r="M40" s="36"/>
      <c r="N40" s="37"/>
      <c r="O40" s="36"/>
      <c r="P40" s="36"/>
      <c r="Q40" s="36"/>
      <c r="R40" s="30"/>
    </row>
    <row r="41" spans="1:18">
      <c r="A41" t="s">
        <v>12</v>
      </c>
      <c r="B41" s="14">
        <f t="shared" ref="B41" si="38">(B38/B40)*1</f>
        <v>0.30079467959195177</v>
      </c>
      <c r="C41" s="14">
        <f t="shared" ref="C41" si="39">(C38/C40)*1</f>
        <v>0.27063339731285985</v>
      </c>
      <c r="D41" s="14">
        <f t="shared" ref="D41" si="40">(D38/D40)*1</f>
        <v>0.27624207916245752</v>
      </c>
      <c r="E41" s="14">
        <f t="shared" ref="E41" si="41">(E38/E40)*1</f>
        <v>0.25880105723741198</v>
      </c>
      <c r="F41" s="14">
        <f t="shared" ref="F41" si="42">(F38/F40)*1</f>
        <v>0.26692756405523149</v>
      </c>
      <c r="G41" s="14">
        <f t="shared" ref="G41" si="43">(G38/G40)*1</f>
        <v>0.25753573648228711</v>
      </c>
      <c r="H41" s="14">
        <f t="shared" ref="H41" si="44">(H38/H40)*1</f>
        <v>0.25750668133941207</v>
      </c>
      <c r="I41" s="14">
        <f t="shared" ref="I41" si="45">(I38/I40)*1</f>
        <v>0.27034453603889241</v>
      </c>
      <c r="J41" s="3"/>
      <c r="K41" s="36" t="s">
        <v>41</v>
      </c>
      <c r="L41" s="44">
        <v>0.27950000000000003</v>
      </c>
      <c r="M41" s="36"/>
      <c r="N41" s="37"/>
      <c r="O41" s="36"/>
      <c r="P41" s="36"/>
      <c r="Q41" s="36"/>
      <c r="R41" s="30"/>
    </row>
    <row r="42" spans="1:18">
      <c r="B42"/>
      <c r="C42" s="17"/>
      <c r="D42" s="17"/>
      <c r="E42" s="17"/>
      <c r="F42" s="17"/>
      <c r="G42" s="17"/>
      <c r="H42" s="17"/>
      <c r="I42" s="17"/>
      <c r="K42" s="36" t="s">
        <v>42</v>
      </c>
      <c r="L42" s="44">
        <v>0.26</v>
      </c>
      <c r="M42" s="36"/>
      <c r="N42" s="37"/>
      <c r="O42" s="36"/>
      <c r="P42" s="36"/>
      <c r="Q42" s="36"/>
      <c r="R42" s="30"/>
    </row>
    <row r="43" spans="1:18" ht="15">
      <c r="B43" s="9" t="s">
        <v>2</v>
      </c>
      <c r="C43" s="9" t="s">
        <v>3</v>
      </c>
      <c r="D43" s="9" t="s">
        <v>4</v>
      </c>
      <c r="E43" s="9" t="s">
        <v>5</v>
      </c>
      <c r="F43" s="9" t="s">
        <v>6</v>
      </c>
      <c r="G43" s="10" t="s">
        <v>7</v>
      </c>
      <c r="H43" s="9" t="s">
        <v>8</v>
      </c>
      <c r="I43" s="9" t="s">
        <v>9</v>
      </c>
      <c r="K43" s="36" t="s">
        <v>43</v>
      </c>
      <c r="L43" s="44">
        <v>0.26400000000000001</v>
      </c>
      <c r="M43" s="36"/>
      <c r="N43" s="37"/>
      <c r="O43" s="36"/>
      <c r="P43" s="36"/>
      <c r="Q43" s="36"/>
      <c r="R43" s="30"/>
    </row>
    <row r="44" spans="1:18">
      <c r="A44" t="s">
        <v>11</v>
      </c>
      <c r="B44" s="11">
        <v>2396</v>
      </c>
      <c r="C44" s="11">
        <v>2606</v>
      </c>
      <c r="D44" s="11">
        <v>1898</v>
      </c>
      <c r="E44" s="11">
        <v>2009</v>
      </c>
      <c r="F44" s="11">
        <v>1913</v>
      </c>
      <c r="G44" s="12">
        <v>1876</v>
      </c>
      <c r="H44" s="11">
        <v>1831</v>
      </c>
      <c r="I44" s="11">
        <v>1776</v>
      </c>
      <c r="K44" s="36" t="s">
        <v>45</v>
      </c>
      <c r="L44" s="44">
        <v>0.25340000000000001</v>
      </c>
      <c r="M44" s="36"/>
      <c r="N44" s="37"/>
      <c r="O44" s="36"/>
      <c r="P44" s="36"/>
      <c r="Q44" s="36"/>
      <c r="R44" s="30"/>
    </row>
    <row r="45" spans="1:18">
      <c r="A45" t="s">
        <v>1</v>
      </c>
      <c r="B45" s="11">
        <v>53724</v>
      </c>
      <c r="C45" s="11">
        <v>55621</v>
      </c>
      <c r="D45" s="11">
        <v>42698</v>
      </c>
      <c r="E45" s="11">
        <v>46083</v>
      </c>
      <c r="F45" s="11">
        <v>45706</v>
      </c>
      <c r="G45" s="12">
        <v>48597</v>
      </c>
      <c r="H45" s="11">
        <v>45953</v>
      </c>
      <c r="I45" s="11">
        <v>49064</v>
      </c>
      <c r="K45" s="36" t="s">
        <v>44</v>
      </c>
      <c r="L45" s="44">
        <v>0.2303</v>
      </c>
      <c r="M45" s="36"/>
      <c r="N45" s="37"/>
      <c r="O45" s="36"/>
      <c r="P45" s="36"/>
      <c r="Q45" s="36"/>
      <c r="R45" s="30"/>
    </row>
    <row r="46" spans="1:18">
      <c r="A46" t="s">
        <v>13</v>
      </c>
      <c r="B46" s="12">
        <f t="shared" ref="B46:I46" si="46">B45/6</f>
        <v>8954</v>
      </c>
      <c r="C46" s="13">
        <f t="shared" si="46"/>
        <v>9270.1666666666661</v>
      </c>
      <c r="D46" s="13">
        <f t="shared" si="46"/>
        <v>7116.333333333333</v>
      </c>
      <c r="E46" s="13">
        <f t="shared" si="46"/>
        <v>7680.5</v>
      </c>
      <c r="F46" s="13">
        <f t="shared" si="46"/>
        <v>7617.666666666667</v>
      </c>
      <c r="G46" s="13">
        <f t="shared" si="46"/>
        <v>8099.5</v>
      </c>
      <c r="H46" s="13">
        <f t="shared" si="46"/>
        <v>7658.833333333333</v>
      </c>
      <c r="I46" s="13">
        <f t="shared" si="46"/>
        <v>8177.333333333333</v>
      </c>
      <c r="K46" s="36" t="s">
        <v>14</v>
      </c>
      <c r="L46" s="44">
        <v>0.26250000000000001</v>
      </c>
      <c r="M46" s="36"/>
      <c r="N46" s="37"/>
      <c r="O46" s="36"/>
      <c r="P46" s="36"/>
      <c r="Q46" s="36"/>
      <c r="R46" s="30"/>
    </row>
    <row r="47" spans="1:18">
      <c r="A47" t="s">
        <v>12</v>
      </c>
      <c r="B47" s="14">
        <f t="shared" ref="B47:I47" si="47">(B44/B46)*1</f>
        <v>0.26758990395354032</v>
      </c>
      <c r="C47" s="14">
        <f t="shared" si="47"/>
        <v>0.28111684435734707</v>
      </c>
      <c r="D47" s="14">
        <f t="shared" si="47"/>
        <v>0.26671038456133778</v>
      </c>
      <c r="E47" s="14">
        <f t="shared" si="47"/>
        <v>0.26157151227133651</v>
      </c>
      <c r="F47" s="14">
        <f t="shared" si="47"/>
        <v>0.25112676672646916</v>
      </c>
      <c r="G47" s="14">
        <f t="shared" si="47"/>
        <v>0.23161923575529353</v>
      </c>
      <c r="H47" s="14">
        <f t="shared" si="47"/>
        <v>0.23907035449263378</v>
      </c>
      <c r="I47" s="14">
        <f t="shared" si="47"/>
        <v>0.21718571661503344</v>
      </c>
      <c r="K47" s="36" t="s">
        <v>15</v>
      </c>
      <c r="L47" s="46">
        <v>0.25209999999999999</v>
      </c>
      <c r="M47" s="36"/>
      <c r="N47" s="37"/>
      <c r="O47" s="36"/>
      <c r="P47" s="36"/>
      <c r="Q47" s="36"/>
      <c r="R47" s="30"/>
    </row>
    <row r="48" spans="1:18">
      <c r="B48"/>
      <c r="C48" s="6"/>
      <c r="D48" s="6"/>
      <c r="E48" s="6"/>
      <c r="F48" s="4"/>
      <c r="G48" s="4"/>
      <c r="H48" s="4"/>
      <c r="I48" s="4"/>
      <c r="K48" s="36" t="s">
        <v>16</v>
      </c>
      <c r="L48" s="46">
        <v>0.26840000000000003</v>
      </c>
      <c r="M48" s="36"/>
      <c r="N48" s="37"/>
      <c r="O48" s="36"/>
      <c r="P48" s="36"/>
      <c r="Q48" s="36"/>
      <c r="R48" s="30"/>
    </row>
    <row r="49" spans="1:18" ht="15">
      <c r="B49" s="9" t="s">
        <v>10</v>
      </c>
      <c r="C49" s="18" t="s">
        <v>25</v>
      </c>
      <c r="D49" s="9" t="s">
        <v>26</v>
      </c>
      <c r="E49" s="9" t="s">
        <v>27</v>
      </c>
      <c r="F49" s="9" t="s">
        <v>28</v>
      </c>
      <c r="G49" s="10" t="s">
        <v>29</v>
      </c>
      <c r="H49" s="9" t="s">
        <v>30</v>
      </c>
      <c r="I49" s="9" t="s">
        <v>31</v>
      </c>
      <c r="K49" s="36" t="s">
        <v>17</v>
      </c>
      <c r="L49" s="35"/>
      <c r="M49" s="46">
        <v>0.30199999999999999</v>
      </c>
      <c r="N49" s="37"/>
      <c r="O49" s="36"/>
      <c r="P49" s="36"/>
      <c r="Q49" s="36"/>
      <c r="R49" s="30"/>
    </row>
    <row r="50" spans="1:18">
      <c r="A50" t="s">
        <v>11</v>
      </c>
      <c r="B50" s="11">
        <v>2038</v>
      </c>
      <c r="C50" s="22">
        <v>1858</v>
      </c>
      <c r="D50" s="19">
        <v>1849</v>
      </c>
      <c r="E50" s="19">
        <v>1890</v>
      </c>
      <c r="F50" s="19">
        <v>1909</v>
      </c>
      <c r="G50" s="20">
        <v>1995</v>
      </c>
      <c r="H50" s="19">
        <v>1882</v>
      </c>
      <c r="I50" s="19">
        <v>1659</v>
      </c>
      <c r="K50" s="36" t="s">
        <v>18</v>
      </c>
      <c r="L50" s="35"/>
      <c r="M50" s="46">
        <v>0.30080000000000001</v>
      </c>
      <c r="N50" s="37"/>
      <c r="O50" s="36"/>
      <c r="P50" s="36"/>
      <c r="Q50" s="36"/>
      <c r="R50" s="30"/>
    </row>
    <row r="51" spans="1:18">
      <c r="A51" t="s">
        <v>1</v>
      </c>
      <c r="B51" s="11">
        <v>58570</v>
      </c>
      <c r="C51" s="22">
        <v>50985</v>
      </c>
      <c r="D51" s="19">
        <v>51560</v>
      </c>
      <c r="E51" s="19">
        <v>56626</v>
      </c>
      <c r="F51" s="19">
        <v>55475</v>
      </c>
      <c r="G51" s="21">
        <v>56208</v>
      </c>
      <c r="H51" s="19">
        <v>57690</v>
      </c>
      <c r="I51" s="19">
        <v>49985</v>
      </c>
      <c r="K51" s="36" t="s">
        <v>19</v>
      </c>
      <c r="L51" s="35"/>
      <c r="M51" s="46">
        <v>0.27060000000000001</v>
      </c>
      <c r="N51" s="37"/>
      <c r="O51" s="36"/>
      <c r="P51" s="36"/>
      <c r="Q51" s="36"/>
      <c r="R51" s="30"/>
    </row>
    <row r="52" spans="1:18">
      <c r="A52" t="s">
        <v>13</v>
      </c>
      <c r="B52" s="13">
        <f t="shared" ref="B52:I52" si="48">B51/6</f>
        <v>9761.6666666666661</v>
      </c>
      <c r="C52" s="13">
        <f t="shared" si="48"/>
        <v>8497.5</v>
      </c>
      <c r="D52" s="13">
        <f t="shared" si="48"/>
        <v>8593.3333333333339</v>
      </c>
      <c r="E52" s="13">
        <f t="shared" si="48"/>
        <v>9437.6666666666661</v>
      </c>
      <c r="F52" s="13">
        <f t="shared" si="48"/>
        <v>9245.8333333333339</v>
      </c>
      <c r="G52" s="13">
        <f t="shared" si="48"/>
        <v>9368</v>
      </c>
      <c r="H52" s="13">
        <f t="shared" si="48"/>
        <v>9615</v>
      </c>
      <c r="I52" s="13">
        <f t="shared" si="48"/>
        <v>8330.8333333333339</v>
      </c>
      <c r="K52" s="36" t="s">
        <v>20</v>
      </c>
      <c r="L52" s="35"/>
      <c r="M52" s="46">
        <v>0.2762</v>
      </c>
      <c r="N52" s="37"/>
      <c r="O52" s="36"/>
      <c r="P52" s="36"/>
      <c r="Q52" s="36"/>
      <c r="R52" s="30"/>
    </row>
    <row r="53" spans="1:18">
      <c r="A53" t="s">
        <v>12</v>
      </c>
      <c r="B53" s="14">
        <f t="shared" ref="B53:I53" si="49">(B50/B52)*1</f>
        <v>0.20877582380058052</v>
      </c>
      <c r="C53" s="14">
        <f t="shared" si="49"/>
        <v>0.21865254486613711</v>
      </c>
      <c r="D53" s="14">
        <f t="shared" si="49"/>
        <v>0.21516679596586499</v>
      </c>
      <c r="E53" s="14">
        <f t="shared" si="49"/>
        <v>0.20026136403772121</v>
      </c>
      <c r="F53" s="14">
        <f t="shared" si="49"/>
        <v>0.20647138350608379</v>
      </c>
      <c r="G53" s="14">
        <f t="shared" si="49"/>
        <v>0.21295900939368062</v>
      </c>
      <c r="H53" s="14">
        <f t="shared" si="49"/>
        <v>0.19573582943317733</v>
      </c>
      <c r="I53" s="14">
        <f t="shared" si="49"/>
        <v>0.19913974192257675</v>
      </c>
      <c r="K53" s="36" t="s">
        <v>21</v>
      </c>
      <c r="L53" s="35"/>
      <c r="M53" s="46">
        <v>0.25879999999999997</v>
      </c>
      <c r="N53" s="37"/>
      <c r="O53" s="36"/>
      <c r="P53" s="36"/>
      <c r="Q53" s="36"/>
      <c r="R53" s="30"/>
    </row>
    <row r="54" spans="1:18">
      <c r="B54"/>
      <c r="C54" s="4"/>
      <c r="F54" s="4"/>
      <c r="G54" s="4"/>
      <c r="H54" s="15"/>
      <c r="I54" s="1"/>
      <c r="K54" s="36" t="s">
        <v>22</v>
      </c>
      <c r="L54" s="35"/>
      <c r="M54" s="46">
        <v>0.26690000000000003</v>
      </c>
      <c r="N54" s="37"/>
      <c r="O54" s="36"/>
      <c r="P54" s="36"/>
      <c r="Q54" s="36"/>
      <c r="R54" s="30"/>
    </row>
    <row r="55" spans="1:18" ht="15">
      <c r="B55" s="9" t="s">
        <v>32</v>
      </c>
      <c r="C55" s="18" t="s">
        <v>33</v>
      </c>
      <c r="D55" s="9" t="s">
        <v>36</v>
      </c>
      <c r="K55" s="36" t="s">
        <v>23</v>
      </c>
      <c r="L55" s="35"/>
      <c r="M55" s="46">
        <v>0.25750000000000001</v>
      </c>
      <c r="N55" s="37"/>
      <c r="O55" s="36"/>
      <c r="P55" s="36"/>
      <c r="Q55" s="36"/>
      <c r="R55" s="30"/>
    </row>
    <row r="56" spans="1:18">
      <c r="A56" t="s">
        <v>11</v>
      </c>
      <c r="B56" s="19">
        <v>1700</v>
      </c>
      <c r="C56" s="22">
        <v>994</v>
      </c>
      <c r="D56" s="25"/>
      <c r="K56" s="36" t="s">
        <v>24</v>
      </c>
      <c r="L56" s="35"/>
      <c r="M56" s="46">
        <v>0.25750000000000001</v>
      </c>
      <c r="N56" s="37"/>
      <c r="O56" s="36"/>
      <c r="P56" s="36"/>
      <c r="Q56" s="36"/>
      <c r="R56" s="30"/>
    </row>
    <row r="57" spans="1:18">
      <c r="A57" t="s">
        <v>1</v>
      </c>
      <c r="B57" s="19">
        <v>48456</v>
      </c>
      <c r="C57" s="55">
        <v>28749</v>
      </c>
      <c r="D57" s="11">
        <v>23458</v>
      </c>
      <c r="F57">
        <f>SUM([1]Sheet1!E6:E88)</f>
        <v>40065</v>
      </c>
      <c r="G57">
        <f>SUM([1]Sheet1!F6:F88)</f>
        <v>1585</v>
      </c>
      <c r="K57" s="36" t="s">
        <v>0</v>
      </c>
      <c r="L57" s="35"/>
      <c r="M57" s="46">
        <v>0.27029999999999998</v>
      </c>
      <c r="N57" s="37"/>
      <c r="O57" s="36"/>
      <c r="P57" s="36"/>
      <c r="Q57" s="36"/>
      <c r="R57" s="30"/>
    </row>
    <row r="58" spans="1:18">
      <c r="A58" t="s">
        <v>13</v>
      </c>
      <c r="B58" s="13">
        <f>B57/6</f>
        <v>8076</v>
      </c>
      <c r="C58" s="13">
        <f>C57/6</f>
        <v>4791.5</v>
      </c>
      <c r="D58" s="13">
        <f>D57/6</f>
        <v>3909.6666666666665</v>
      </c>
      <c r="F58">
        <f>SUM([1]Sheet1!N2:N74)</f>
        <v>57498</v>
      </c>
      <c r="G58">
        <f>SUM([1]Sheet1!O2:O74)</f>
        <v>1988</v>
      </c>
      <c r="K58" s="36" t="s">
        <v>2</v>
      </c>
      <c r="L58" s="35"/>
      <c r="M58" s="46">
        <v>0.2676</v>
      </c>
      <c r="N58" s="37"/>
      <c r="O58" s="36"/>
      <c r="P58" s="36"/>
      <c r="Q58" s="36"/>
      <c r="R58" s="30"/>
    </row>
    <row r="59" spans="1:18">
      <c r="A59" t="s">
        <v>12</v>
      </c>
      <c r="B59" s="14">
        <f>(B56/B58)*1</f>
        <v>0.21050024764735017</v>
      </c>
      <c r="C59" s="14">
        <f t="shared" ref="C59:D59" si="50">(C56/C58)*1</f>
        <v>0.20745069393718044</v>
      </c>
      <c r="D59" s="14">
        <f t="shared" si="50"/>
        <v>0</v>
      </c>
      <c r="K59" s="36" t="s">
        <v>3</v>
      </c>
      <c r="L59" s="35"/>
      <c r="M59" s="46">
        <v>0.28110000000000002</v>
      </c>
      <c r="N59" s="37"/>
      <c r="O59" s="36"/>
      <c r="P59" s="36"/>
      <c r="Q59" s="36"/>
      <c r="R59" s="30"/>
    </row>
    <row r="60" spans="1:18">
      <c r="B60" s="4"/>
      <c r="E60" s="4"/>
      <c r="F60" s="4"/>
      <c r="G60" s="15"/>
      <c r="H60" s="1"/>
      <c r="I60" s="15"/>
      <c r="K60" s="36" t="s">
        <v>4</v>
      </c>
      <c r="L60" s="35"/>
      <c r="M60" s="46">
        <v>0.26669999999999999</v>
      </c>
      <c r="N60" s="37"/>
      <c r="O60" s="36"/>
      <c r="P60" s="36"/>
      <c r="Q60" s="36"/>
      <c r="R60" s="30"/>
    </row>
    <row r="61" spans="1:18">
      <c r="A61" s="3"/>
      <c r="B61" s="7"/>
      <c r="C61" s="29"/>
      <c r="E61" s="2"/>
      <c r="F61" s="2"/>
      <c r="G61" s="15"/>
      <c r="H61" s="1"/>
      <c r="I61" s="15"/>
      <c r="K61" s="36" t="s">
        <v>5</v>
      </c>
      <c r="L61" s="35"/>
      <c r="M61" s="46">
        <v>0.2616</v>
      </c>
      <c r="N61" s="37"/>
      <c r="O61" s="36"/>
      <c r="P61" s="36"/>
      <c r="Q61" s="36"/>
      <c r="R61" s="30"/>
    </row>
    <row r="62" spans="1:18">
      <c r="A62" s="3"/>
      <c r="B62" s="7"/>
      <c r="C62" s="29"/>
      <c r="G62" s="15"/>
      <c r="H62" s="1"/>
      <c r="I62" s="15"/>
      <c r="K62" s="36" t="s">
        <v>6</v>
      </c>
      <c r="L62" s="35"/>
      <c r="M62" s="46">
        <v>0.25109999999999999</v>
      </c>
      <c r="N62" s="37"/>
      <c r="O62" s="36"/>
      <c r="P62" s="36"/>
      <c r="Q62" s="36"/>
      <c r="R62" s="30"/>
    </row>
    <row r="63" spans="1:18">
      <c r="A63" s="3"/>
      <c r="B63" s="7"/>
      <c r="C63" s="29"/>
      <c r="G63" s="15"/>
      <c r="H63" s="1"/>
      <c r="I63" s="15"/>
      <c r="K63" s="36" t="s">
        <v>7</v>
      </c>
      <c r="L63" s="35"/>
      <c r="M63" s="46">
        <v>0.2316</v>
      </c>
      <c r="N63" s="37"/>
      <c r="O63" s="36"/>
      <c r="P63" s="36"/>
      <c r="Q63" s="36"/>
      <c r="R63" s="30"/>
    </row>
    <row r="64" spans="1:18">
      <c r="A64" s="2"/>
      <c r="B64" s="7"/>
      <c r="C64" s="29"/>
      <c r="G64" s="15"/>
      <c r="H64" s="1"/>
      <c r="I64" s="15"/>
      <c r="K64" s="36" t="s">
        <v>8</v>
      </c>
      <c r="L64" s="35"/>
      <c r="M64" s="46">
        <v>0.23910000000000001</v>
      </c>
      <c r="N64" s="37"/>
      <c r="O64" s="36"/>
      <c r="P64" s="36"/>
      <c r="Q64" s="36"/>
      <c r="R64" s="30"/>
    </row>
    <row r="65" spans="1:18">
      <c r="A65" s="2"/>
      <c r="B65" s="7"/>
      <c r="C65" s="29"/>
      <c r="G65" s="15"/>
      <c r="H65" s="1"/>
      <c r="I65" s="15"/>
      <c r="K65" s="36" t="s">
        <v>9</v>
      </c>
      <c r="L65" s="35"/>
      <c r="M65" s="46">
        <v>0.2172</v>
      </c>
      <c r="N65" s="37"/>
      <c r="O65" s="36"/>
      <c r="P65" s="36"/>
      <c r="Q65" s="36"/>
      <c r="R65" s="30"/>
    </row>
    <row r="66" spans="1:18">
      <c r="A66" s="2"/>
      <c r="B66" s="7"/>
      <c r="C66" s="29"/>
      <c r="G66" s="15"/>
      <c r="H66" s="1"/>
      <c r="I66" s="15"/>
      <c r="K66" s="36" t="s">
        <v>10</v>
      </c>
      <c r="L66" s="35"/>
      <c r="M66" s="46">
        <v>0.20880000000000001</v>
      </c>
      <c r="N66" s="37"/>
      <c r="O66" s="36"/>
      <c r="P66" s="36"/>
      <c r="Q66" s="36"/>
      <c r="R66" s="30"/>
    </row>
    <row r="67" spans="1:18">
      <c r="A67" s="2"/>
      <c r="B67" s="7"/>
      <c r="C67" s="29"/>
      <c r="G67" s="15"/>
      <c r="H67" s="1"/>
      <c r="I67" s="15"/>
      <c r="K67" s="36" t="s">
        <v>25</v>
      </c>
      <c r="L67" s="35"/>
      <c r="M67" s="46">
        <v>0.21870000000000001</v>
      </c>
      <c r="N67" s="37"/>
      <c r="O67" s="36"/>
      <c r="P67" s="36"/>
      <c r="Q67" s="36"/>
      <c r="R67" s="30"/>
    </row>
    <row r="68" spans="1:18">
      <c r="A68" s="2"/>
      <c r="B68" s="7"/>
      <c r="C68" s="29"/>
      <c r="G68" s="15"/>
      <c r="H68" s="1"/>
      <c r="I68" s="15"/>
      <c r="K68" s="36" t="s">
        <v>26</v>
      </c>
      <c r="L68" s="35"/>
      <c r="M68" s="46">
        <v>0.2152</v>
      </c>
      <c r="N68" s="37"/>
      <c r="O68" s="36"/>
      <c r="P68" s="36"/>
      <c r="Q68" s="36"/>
      <c r="R68" s="30"/>
    </row>
    <row r="69" spans="1:18">
      <c r="A69" s="2"/>
      <c r="B69" s="7"/>
      <c r="C69" s="29"/>
      <c r="G69" s="15"/>
      <c r="H69" s="1"/>
      <c r="I69" s="15"/>
      <c r="K69" s="36" t="s">
        <v>27</v>
      </c>
      <c r="L69" s="35"/>
      <c r="M69" s="46">
        <v>0.20030000000000001</v>
      </c>
      <c r="N69" s="37"/>
      <c r="O69" s="36"/>
      <c r="P69" s="36"/>
      <c r="Q69" s="36"/>
      <c r="R69" s="30"/>
    </row>
    <row r="70" spans="1:18">
      <c r="A70" s="16"/>
      <c r="B70" s="7"/>
      <c r="C70" s="29"/>
      <c r="G70" s="15"/>
      <c r="H70" s="1"/>
      <c r="I70" s="15"/>
      <c r="K70" s="36" t="s">
        <v>28</v>
      </c>
      <c r="L70" s="35"/>
      <c r="M70" s="46">
        <v>0.20649999999999999</v>
      </c>
      <c r="N70" s="37"/>
      <c r="O70" s="36"/>
      <c r="P70" s="36"/>
      <c r="Q70" s="36"/>
      <c r="R70" s="30"/>
    </row>
    <row r="71" spans="1:18">
      <c r="A71" s="16"/>
      <c r="B71" s="6"/>
      <c r="G71" s="15"/>
      <c r="H71" s="1"/>
      <c r="I71" s="15"/>
      <c r="K71" s="36" t="s">
        <v>35</v>
      </c>
      <c r="M71" s="46">
        <v>0.21299999999999999</v>
      </c>
      <c r="N71" s="37"/>
      <c r="O71" s="36"/>
      <c r="P71" s="36"/>
      <c r="Q71" s="36"/>
      <c r="R71" s="30"/>
    </row>
    <row r="72" spans="1:18">
      <c r="A72" s="16"/>
      <c r="B72" s="6"/>
      <c r="G72" s="15"/>
      <c r="H72" s="1"/>
      <c r="I72" s="15"/>
      <c r="K72" s="36" t="s">
        <v>30</v>
      </c>
      <c r="M72" s="46">
        <v>0.19570000000000001</v>
      </c>
      <c r="N72" s="37"/>
      <c r="O72" s="36"/>
      <c r="P72" s="36"/>
      <c r="Q72" s="36"/>
      <c r="R72" s="30"/>
    </row>
    <row r="73" spans="1:18">
      <c r="A73" s="16"/>
      <c r="B73" s="6"/>
      <c r="G73" s="15"/>
      <c r="H73" s="1"/>
      <c r="I73" s="15"/>
      <c r="K73" s="36" t="s">
        <v>34</v>
      </c>
      <c r="M73" s="46">
        <v>0.1991</v>
      </c>
      <c r="N73" s="37"/>
      <c r="O73" s="36"/>
      <c r="P73" s="36"/>
      <c r="Q73" s="36"/>
      <c r="R73" s="30"/>
    </row>
    <row r="74" spans="1:18">
      <c r="A74" s="16"/>
      <c r="B74" s="6"/>
      <c r="G74" s="15"/>
      <c r="H74" s="1"/>
      <c r="I74" s="15"/>
      <c r="K74" s="35"/>
      <c r="L74" s="35"/>
      <c r="M74" s="36"/>
      <c r="N74" s="37"/>
      <c r="O74" s="36"/>
      <c r="P74" s="36"/>
      <c r="Q74" s="36"/>
      <c r="R74" s="30"/>
    </row>
    <row r="75" spans="1:18">
      <c r="A75" s="16"/>
      <c r="B75" s="6"/>
      <c r="G75" s="15"/>
      <c r="H75" s="1"/>
      <c r="I75" s="15"/>
      <c r="K75" s="35"/>
      <c r="L75" s="35"/>
      <c r="M75" s="36"/>
      <c r="N75" s="37"/>
      <c r="O75" s="36"/>
      <c r="P75" s="36"/>
      <c r="Q75" s="36"/>
      <c r="R75" s="30"/>
    </row>
    <row r="76" spans="1:18">
      <c r="A76" s="16"/>
      <c r="B76" s="6"/>
      <c r="D76" s="1"/>
      <c r="G76" s="15"/>
      <c r="H76" s="1"/>
      <c r="I76" s="15"/>
      <c r="K76" s="35"/>
      <c r="L76" s="35"/>
      <c r="M76" s="35"/>
      <c r="N76" s="35"/>
      <c r="O76" s="35"/>
      <c r="P76" s="35"/>
      <c r="Q76" s="35"/>
    </row>
    <row r="77" spans="1:18">
      <c r="A77" s="16"/>
      <c r="B77" s="6"/>
      <c r="D77" s="1"/>
      <c r="G77" s="15"/>
      <c r="H77" s="1"/>
      <c r="I77" s="15"/>
      <c r="K77" s="35"/>
      <c r="L77" s="35"/>
      <c r="M77" s="35"/>
      <c r="N77" s="35"/>
      <c r="O77" s="35"/>
      <c r="P77" s="35"/>
      <c r="Q77" s="35"/>
    </row>
    <row r="78" spans="1:18">
      <c r="A78" s="16"/>
      <c r="B78" s="6"/>
      <c r="D78" s="1"/>
      <c r="G78" s="15"/>
      <c r="H78" s="1"/>
      <c r="I78" s="15"/>
      <c r="K78" s="35"/>
      <c r="L78" s="35"/>
      <c r="M78" s="35"/>
      <c r="N78" s="35"/>
      <c r="O78" s="35"/>
      <c r="P78" s="35"/>
      <c r="Q78" s="35"/>
    </row>
    <row r="79" spans="1:18">
      <c r="A79" s="16"/>
      <c r="B79" s="6"/>
      <c r="D79" s="1"/>
      <c r="G79" s="15"/>
      <c r="H79" s="1"/>
      <c r="I79" s="15"/>
      <c r="K79" s="35"/>
      <c r="L79" s="35"/>
      <c r="M79" s="35"/>
      <c r="N79" s="35"/>
      <c r="O79" s="35"/>
      <c r="P79" s="35"/>
      <c r="Q79" s="35"/>
    </row>
    <row r="80" spans="1:18">
      <c r="A80" s="16"/>
      <c r="B80" s="6"/>
      <c r="D80" s="1"/>
      <c r="G80" s="15"/>
      <c r="H80" s="1"/>
      <c r="I80" s="15"/>
      <c r="K80" s="35"/>
      <c r="L80" s="35"/>
      <c r="M80" s="35"/>
      <c r="N80" s="35"/>
      <c r="O80" s="35"/>
      <c r="P80" s="35"/>
      <c r="Q80" s="35"/>
    </row>
    <row r="81" spans="1:17">
      <c r="A81" s="16"/>
      <c r="B81" s="6"/>
      <c r="D81" s="1"/>
      <c r="G81" s="15"/>
      <c r="H81" s="1"/>
      <c r="I81" s="15"/>
      <c r="K81" s="35"/>
      <c r="L81" s="35"/>
      <c r="M81" s="35"/>
      <c r="N81" s="35"/>
      <c r="O81" s="35"/>
      <c r="P81" s="35"/>
      <c r="Q81" s="35"/>
    </row>
    <row r="82" spans="1:17">
      <c r="A82" s="16"/>
      <c r="B82" s="6"/>
      <c r="D82" s="1"/>
      <c r="G82" s="15"/>
      <c r="H82" s="1"/>
      <c r="I82" s="15"/>
      <c r="K82" s="35"/>
      <c r="L82" s="35"/>
      <c r="M82" s="35"/>
      <c r="N82" s="35"/>
      <c r="O82" s="35"/>
      <c r="P82" s="35"/>
      <c r="Q82" s="35"/>
    </row>
    <row r="83" spans="1:17">
      <c r="A83" s="16"/>
      <c r="B83" s="6"/>
      <c r="D83" s="1"/>
      <c r="G83" s="15"/>
      <c r="H83" s="1"/>
      <c r="I83" s="15"/>
      <c r="K83" s="35"/>
      <c r="L83" s="35"/>
      <c r="M83" s="35"/>
      <c r="N83" s="35"/>
      <c r="O83" s="35"/>
      <c r="P83" s="35"/>
      <c r="Q83" s="35"/>
    </row>
    <row r="84" spans="1:17">
      <c r="A84" s="16"/>
      <c r="B84" s="6"/>
      <c r="D84" s="1"/>
      <c r="G84" s="15"/>
      <c r="H84" s="1"/>
      <c r="I84" s="15"/>
      <c r="K84" s="35"/>
      <c r="L84" s="35"/>
      <c r="M84" s="35"/>
      <c r="N84" s="35"/>
      <c r="O84" s="35"/>
      <c r="P84" s="35"/>
      <c r="Q84" s="35"/>
    </row>
    <row r="85" spans="1:17">
      <c r="A85" s="16"/>
      <c r="B85" s="6"/>
      <c r="D85" s="1"/>
      <c r="G85" s="15"/>
      <c r="H85" s="1"/>
      <c r="I85" s="15"/>
    </row>
    <row r="86" spans="1:17">
      <c r="A86" s="16"/>
      <c r="B86" s="6"/>
      <c r="D86" s="1"/>
      <c r="G86" s="15"/>
      <c r="H86" s="1"/>
      <c r="I86" s="15"/>
    </row>
    <row r="87" spans="1:17">
      <c r="A87" s="16"/>
      <c r="B87" s="6"/>
      <c r="D87" s="1"/>
      <c r="G87" s="15"/>
      <c r="H87" s="1"/>
      <c r="I87" s="15"/>
    </row>
    <row r="88" spans="1:17">
      <c r="A88" s="16"/>
      <c r="B88" s="6"/>
      <c r="D88" s="1"/>
      <c r="G88" s="15"/>
      <c r="H88" s="1"/>
      <c r="I88" s="15"/>
    </row>
    <row r="89" spans="1:17">
      <c r="A89" s="16"/>
      <c r="B89" s="6"/>
      <c r="D89" s="1"/>
      <c r="G89" s="15"/>
      <c r="H89" s="1"/>
      <c r="I89" s="15"/>
    </row>
    <row r="90" spans="1:17">
      <c r="A90" s="16"/>
      <c r="B90" s="6"/>
      <c r="D90" s="1"/>
      <c r="E90" s="1"/>
      <c r="F90" s="1"/>
      <c r="G90" s="15"/>
      <c r="H90" s="1"/>
      <c r="I90" s="15"/>
    </row>
    <row r="91" spans="1:17">
      <c r="A91" s="23"/>
      <c r="B91" s="24"/>
      <c r="D91" s="1"/>
      <c r="E91" s="1"/>
      <c r="F91" s="1"/>
      <c r="G91" s="15"/>
      <c r="H91" s="1"/>
      <c r="I91" s="15"/>
    </row>
    <row r="92" spans="1:17">
      <c r="A92" s="23"/>
      <c r="B92" s="24"/>
      <c r="D92" s="1"/>
      <c r="E92" s="1"/>
      <c r="F92" s="1"/>
      <c r="G92" s="15"/>
      <c r="H92" s="1"/>
      <c r="I92" s="15"/>
    </row>
    <row r="93" spans="1:17">
      <c r="A93" s="23"/>
      <c r="B93" s="24"/>
      <c r="D93" s="1"/>
      <c r="E93" s="1"/>
      <c r="F93" s="1"/>
      <c r="G93" s="15"/>
      <c r="H93" s="1"/>
      <c r="I93" s="15"/>
    </row>
    <row r="94" spans="1:17">
      <c r="A94" s="23"/>
      <c r="B94" s="24"/>
      <c r="D94" s="1"/>
      <c r="E94" s="1"/>
      <c r="F94" s="1"/>
      <c r="G94" s="15"/>
      <c r="H94" s="1"/>
      <c r="I94" s="15"/>
    </row>
    <row r="95" spans="1:17">
      <c r="A95" s="2"/>
      <c r="B95" s="24"/>
      <c r="D95" s="1"/>
      <c r="E95" s="1"/>
      <c r="F95" s="1"/>
      <c r="G95" s="15"/>
      <c r="H95" s="1"/>
      <c r="I95" s="15"/>
    </row>
    <row r="96" spans="1:17">
      <c r="A96" s="23"/>
      <c r="B96" s="24"/>
      <c r="D96" s="1"/>
      <c r="E96" s="1"/>
      <c r="F96" s="1"/>
      <c r="G96" s="15"/>
      <c r="H96" s="1"/>
      <c r="I96" s="15"/>
    </row>
    <row r="97" spans="1:9">
      <c r="A97" s="23"/>
      <c r="B97" s="24"/>
      <c r="D97" s="1"/>
      <c r="E97" s="1"/>
      <c r="F97" s="1"/>
      <c r="G97" s="15"/>
      <c r="H97" s="1"/>
      <c r="I97" s="15"/>
    </row>
    <row r="98" spans="1:9">
      <c r="B98"/>
      <c r="D98" s="1"/>
      <c r="E98" s="1"/>
      <c r="F98" s="1"/>
      <c r="G98" s="15"/>
      <c r="H98" s="1"/>
      <c r="I98" s="15"/>
    </row>
    <row r="99" spans="1:9">
      <c r="B99"/>
      <c r="D99" s="1"/>
      <c r="E99" s="1"/>
      <c r="F99" s="1"/>
      <c r="G99" s="15"/>
      <c r="H99" s="1"/>
      <c r="I99" s="15"/>
    </row>
    <row r="100" spans="1:9">
      <c r="B100" s="1"/>
      <c r="C100" s="1"/>
      <c r="D100" s="1"/>
      <c r="E100" s="1"/>
      <c r="F100" s="1"/>
      <c r="G100" s="15"/>
      <c r="H100" s="1"/>
      <c r="I100" s="15"/>
    </row>
    <row r="101" spans="1:9">
      <c r="B101" s="1"/>
      <c r="C101" s="1"/>
      <c r="D101" s="1"/>
      <c r="E101" s="1"/>
      <c r="F101" s="1"/>
      <c r="G101" s="15"/>
      <c r="H101" s="1"/>
      <c r="I101" s="15"/>
    </row>
    <row r="102" spans="1:9">
      <c r="B102" s="1"/>
      <c r="C102" s="1"/>
      <c r="D102" s="1"/>
      <c r="E102" s="1"/>
      <c r="F102" s="1"/>
      <c r="G102" s="15"/>
      <c r="H102" s="1"/>
      <c r="I102" s="15"/>
    </row>
    <row r="103" spans="1:9">
      <c r="B103" s="1"/>
      <c r="C103" s="1"/>
      <c r="D103" s="1"/>
      <c r="E103" s="1"/>
      <c r="F103" s="1"/>
      <c r="G103" s="15"/>
      <c r="H103" s="1"/>
      <c r="I103" s="15"/>
    </row>
    <row r="104" spans="1:9">
      <c r="B104" s="1"/>
      <c r="C104" s="1"/>
      <c r="D104" s="1"/>
      <c r="E104" s="1"/>
      <c r="F104" s="1"/>
      <c r="G104" s="15"/>
      <c r="H104" s="1"/>
      <c r="I104" s="15"/>
    </row>
    <row r="105" spans="1:9">
      <c r="B105" s="1"/>
      <c r="C105" s="1"/>
      <c r="D105" s="1"/>
      <c r="E105" s="1"/>
      <c r="F105" s="1"/>
      <c r="G105" s="15"/>
      <c r="H105" s="1"/>
      <c r="I105" s="15"/>
    </row>
    <row r="106" spans="1:9">
      <c r="B106" s="1"/>
      <c r="C106" s="1"/>
      <c r="D106" s="1"/>
      <c r="E106" s="1"/>
      <c r="F106" s="1"/>
      <c r="G106" s="15"/>
      <c r="H106" s="1"/>
      <c r="I106" s="15"/>
    </row>
    <row r="107" spans="1:9">
      <c r="B107" s="1"/>
      <c r="C107" s="1"/>
      <c r="D107" s="1"/>
      <c r="E107" s="1"/>
      <c r="F107" s="1"/>
      <c r="G107" s="15"/>
      <c r="H107" s="1"/>
      <c r="I107" s="15"/>
    </row>
    <row r="108" spans="1:9">
      <c r="B108" s="1"/>
      <c r="C108" s="1"/>
      <c r="D108" s="1"/>
      <c r="E108" s="1"/>
      <c r="F108" s="1"/>
      <c r="G108" s="15"/>
      <c r="H108" s="1"/>
      <c r="I108" s="15"/>
    </row>
    <row r="109" spans="1:9">
      <c r="B109" s="1"/>
      <c r="C109" s="1"/>
      <c r="D109" s="1"/>
      <c r="E109" s="1"/>
      <c r="F109" s="1"/>
      <c r="G109" s="15"/>
      <c r="H109" s="1"/>
      <c r="I109" s="15"/>
    </row>
    <row r="110" spans="1:9">
      <c r="B110" s="1"/>
      <c r="C110" s="1"/>
      <c r="D110" s="1"/>
      <c r="E110" s="1"/>
      <c r="F110" s="1"/>
      <c r="G110" s="15"/>
      <c r="H110" s="1"/>
      <c r="I110" s="15"/>
    </row>
    <row r="111" spans="1:9">
      <c r="B111" s="1"/>
      <c r="C111" s="1"/>
      <c r="D111" s="1"/>
      <c r="E111" s="1"/>
      <c r="F111" s="1"/>
      <c r="G111" s="15"/>
      <c r="H111" s="1"/>
      <c r="I111" s="15"/>
    </row>
    <row r="112" spans="1:9">
      <c r="B112" s="1"/>
      <c r="C112" s="1"/>
      <c r="D112" s="1"/>
      <c r="E112" s="1"/>
      <c r="F112" s="1"/>
      <c r="G112" s="15"/>
      <c r="H112" s="1"/>
      <c r="I112" s="15"/>
    </row>
    <row r="113" spans="2:9">
      <c r="B113" s="1"/>
      <c r="C113" s="1"/>
      <c r="D113" s="1"/>
      <c r="E113" s="1"/>
      <c r="F113" s="1"/>
      <c r="G113" s="15"/>
      <c r="H113" s="1"/>
      <c r="I113" s="15"/>
    </row>
    <row r="114" spans="2:9">
      <c r="B114" s="1"/>
      <c r="C114" s="1"/>
      <c r="D114" s="1"/>
      <c r="E114" s="1"/>
      <c r="F114" s="1"/>
      <c r="G114" s="15"/>
      <c r="H114" s="1"/>
      <c r="I114" s="15"/>
    </row>
    <row r="115" spans="2:9">
      <c r="B115" s="1"/>
      <c r="C115" s="1"/>
      <c r="D115" s="1"/>
      <c r="E115" s="1"/>
      <c r="F115" s="1"/>
      <c r="G115" s="1"/>
      <c r="H115" s="1"/>
      <c r="I115" s="1"/>
    </row>
    <row r="116" spans="2:9">
      <c r="B116" s="1"/>
      <c r="C116" s="1"/>
      <c r="D116" s="1"/>
      <c r="E116" s="1"/>
      <c r="F116" s="1"/>
      <c r="G116" s="1"/>
      <c r="H116" s="1"/>
      <c r="I116" s="1"/>
    </row>
    <row r="117" spans="2:9">
      <c r="B117" s="1"/>
      <c r="C117" s="1"/>
      <c r="D117" s="1"/>
      <c r="E117" s="1"/>
      <c r="F117" s="1"/>
      <c r="G117" s="1"/>
      <c r="H117" s="1"/>
      <c r="I117" s="1"/>
    </row>
    <row r="118" spans="2:9">
      <c r="B118" s="1"/>
      <c r="C118" s="1"/>
      <c r="D118" s="1"/>
      <c r="E118" s="1"/>
      <c r="F118" s="1"/>
      <c r="G118" s="1"/>
      <c r="H118" s="1"/>
      <c r="I118" s="1"/>
    </row>
    <row r="119" spans="2:9">
      <c r="B119" s="1"/>
      <c r="C119" s="1"/>
      <c r="D119" s="1"/>
      <c r="E119" s="1"/>
      <c r="F119" s="1"/>
      <c r="G119" s="1"/>
      <c r="H119" s="1"/>
      <c r="I119" s="1"/>
    </row>
    <row r="120" spans="2:9">
      <c r="B120" s="1"/>
      <c r="C120" s="1"/>
      <c r="D120" s="1"/>
      <c r="E120" s="1"/>
      <c r="F120" s="1"/>
      <c r="G120" s="1"/>
      <c r="H120" s="1"/>
      <c r="I120" s="1"/>
    </row>
    <row r="121" spans="2:9">
      <c r="B121" s="1"/>
      <c r="C121" s="1"/>
      <c r="D121" s="1"/>
      <c r="E121" s="1"/>
      <c r="F121" s="1"/>
      <c r="G121" s="1"/>
      <c r="H121" s="1"/>
      <c r="I121" s="1"/>
    </row>
    <row r="122" spans="2:9">
      <c r="B122" s="1"/>
      <c r="C122" s="1"/>
      <c r="D122" s="1"/>
      <c r="E122" s="1"/>
      <c r="F122" s="1"/>
      <c r="G122" s="1"/>
      <c r="H122" s="1"/>
      <c r="I122" s="1"/>
    </row>
    <row r="123" spans="2:9">
      <c r="B123" s="1"/>
      <c r="C123" s="1"/>
      <c r="D123" s="1"/>
      <c r="E123" s="1"/>
      <c r="F123" s="1"/>
      <c r="G123" s="1"/>
      <c r="H123" s="1"/>
      <c r="I123" s="1"/>
    </row>
    <row r="124" spans="2:9">
      <c r="B124" s="1"/>
      <c r="C124" s="1"/>
      <c r="D124" s="1"/>
      <c r="E124" s="1"/>
      <c r="F124" s="1"/>
      <c r="G124" s="1"/>
      <c r="H124" s="1"/>
      <c r="I124" s="1"/>
    </row>
    <row r="125" spans="2:9">
      <c r="B125" s="1"/>
      <c r="C125" s="1"/>
      <c r="D125" s="1"/>
      <c r="E125" s="1"/>
      <c r="F125" s="1"/>
      <c r="G125" s="1"/>
      <c r="H125" s="1"/>
      <c r="I125" s="1"/>
    </row>
    <row r="126" spans="2:9">
      <c r="B126" s="1"/>
      <c r="C126" s="1"/>
      <c r="D126" s="1"/>
      <c r="E126" s="1"/>
      <c r="F126" s="1"/>
      <c r="G126" s="1"/>
      <c r="H126" s="1"/>
      <c r="I126" s="1"/>
    </row>
    <row r="127" spans="2:9">
      <c r="B127" s="1"/>
      <c r="C127" s="1"/>
      <c r="D127" s="1"/>
      <c r="E127" s="1"/>
      <c r="F127" s="1"/>
      <c r="G127" s="1"/>
      <c r="H127" s="1"/>
      <c r="I127" s="1"/>
    </row>
    <row r="128" spans="2:9">
      <c r="B128" s="1"/>
      <c r="C128" s="1"/>
      <c r="D128" s="1"/>
      <c r="E128" s="1"/>
      <c r="F128" s="1"/>
      <c r="G128" s="1"/>
      <c r="H128" s="1"/>
      <c r="I128" s="1"/>
    </row>
    <row r="129" spans="2:9">
      <c r="B129" s="1"/>
      <c r="C129" s="1"/>
      <c r="D129" s="1"/>
      <c r="E129" s="1"/>
      <c r="F129" s="1"/>
      <c r="G129" s="1"/>
      <c r="H129" s="1"/>
      <c r="I129" s="1"/>
    </row>
    <row r="130" spans="2:9">
      <c r="B130" s="1"/>
      <c r="C130" s="1"/>
      <c r="D130" s="1"/>
      <c r="E130" s="1"/>
      <c r="F130" s="1"/>
      <c r="G130" s="1"/>
      <c r="H130" s="1"/>
      <c r="I130" s="1"/>
    </row>
    <row r="131" spans="2:9">
      <c r="B131" s="1"/>
      <c r="C131" s="1"/>
      <c r="D131" s="1"/>
      <c r="E131" s="1"/>
      <c r="F131" s="1"/>
      <c r="G131" s="1"/>
      <c r="H131" s="1"/>
      <c r="I131" s="1"/>
    </row>
    <row r="132" spans="2:9">
      <c r="B132" s="1"/>
      <c r="C132" s="1"/>
      <c r="D132" s="1"/>
      <c r="E132" s="1"/>
      <c r="F132" s="1"/>
      <c r="G132" s="1"/>
      <c r="H132" s="1"/>
      <c r="I132" s="1"/>
    </row>
    <row r="133" spans="2:9">
      <c r="B133" s="1"/>
      <c r="C133" s="1"/>
      <c r="D133" s="1"/>
      <c r="E133" s="1"/>
      <c r="F133" s="1"/>
      <c r="G133" s="1"/>
      <c r="H133" s="1"/>
      <c r="I133" s="1"/>
    </row>
    <row r="134" spans="2:9">
      <c r="B134" s="1"/>
      <c r="C134" s="1"/>
      <c r="D134" s="1"/>
      <c r="E134" s="1"/>
      <c r="F134" s="1"/>
      <c r="G134" s="1"/>
      <c r="H134" s="1"/>
      <c r="I134" s="1"/>
    </row>
    <row r="135" spans="2:9">
      <c r="B135" s="1"/>
      <c r="C135" s="1"/>
      <c r="D135" s="1"/>
      <c r="E135" s="1"/>
      <c r="F135" s="1"/>
      <c r="G135" s="1"/>
      <c r="H135" s="1"/>
      <c r="I135" s="1"/>
    </row>
    <row r="136" spans="2:9">
      <c r="B136" s="1"/>
      <c r="C136" s="1"/>
      <c r="D136" s="1"/>
      <c r="E136" s="1"/>
      <c r="F136" s="1"/>
      <c r="G136" s="1"/>
      <c r="H136" s="1"/>
      <c r="I136" s="1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2017-07-08T23:21:11Z</cp:lastPrinted>
  <dcterms:created xsi:type="dcterms:W3CDTF">2010-05-23T04:17:16Z</dcterms:created>
  <dcterms:modified xsi:type="dcterms:W3CDTF">2020-07-30T03:29:40Z</dcterms:modified>
</cp:coreProperties>
</file>