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2240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9" i="1"/>
  <c r="B94" s="1"/>
  <c r="C89"/>
  <c r="C94" s="1"/>
  <c r="D89"/>
  <c r="D94" s="1"/>
  <c r="E89"/>
  <c r="E94" s="1"/>
  <c r="F89"/>
  <c r="G89"/>
  <c r="N89"/>
  <c r="O89"/>
  <c r="P89"/>
  <c r="Q89"/>
  <c r="R89"/>
  <c r="R94" s="1"/>
  <c r="S89"/>
  <c r="S94" s="1"/>
  <c r="T89"/>
  <c r="T94" s="1"/>
  <c r="U89"/>
  <c r="U94" s="1"/>
  <c r="V89"/>
  <c r="W89"/>
  <c r="X89"/>
  <c r="Y89"/>
  <c r="Z89"/>
  <c r="AA89"/>
  <c r="AB89"/>
  <c r="AB94" s="1"/>
  <c r="M83"/>
  <c r="L83"/>
  <c r="K83"/>
  <c r="J83"/>
  <c r="I83"/>
  <c r="H83"/>
  <c r="M84"/>
  <c r="L84"/>
  <c r="K84"/>
  <c r="J84"/>
  <c r="I84"/>
  <c r="H84"/>
  <c r="M85"/>
  <c r="L85"/>
  <c r="K85"/>
  <c r="J85"/>
  <c r="I85"/>
  <c r="H85"/>
  <c r="M86"/>
  <c r="L86"/>
  <c r="K86"/>
  <c r="J86"/>
  <c r="I86"/>
  <c r="H86"/>
  <c r="M87"/>
  <c r="L87"/>
  <c r="K87"/>
  <c r="J87"/>
  <c r="I87"/>
  <c r="H87"/>
  <c r="M88"/>
  <c r="L88"/>
  <c r="K88"/>
  <c r="J88"/>
  <c r="I88"/>
  <c r="H88"/>
  <c r="N94"/>
  <c r="O94"/>
  <c r="P94"/>
  <c r="Q94"/>
  <c r="V94"/>
  <c r="W94"/>
  <c r="X94"/>
  <c r="Y94"/>
  <c r="F94"/>
  <c r="G94"/>
  <c r="R66"/>
  <c r="AA12"/>
  <c r="Z12"/>
  <c r="AB52"/>
  <c r="AB13"/>
  <c r="AB79"/>
  <c r="N79"/>
  <c r="O79"/>
  <c r="P79"/>
  <c r="Q79"/>
  <c r="R79"/>
  <c r="S79"/>
  <c r="T79"/>
  <c r="U79"/>
  <c r="V79"/>
  <c r="W79"/>
  <c r="X79"/>
  <c r="Y79"/>
  <c r="B79"/>
  <c r="C79"/>
  <c r="D79"/>
  <c r="E79"/>
  <c r="F79"/>
  <c r="G79"/>
  <c r="M70"/>
  <c r="L70"/>
  <c r="K70"/>
  <c r="J70"/>
  <c r="I70"/>
  <c r="H70"/>
  <c r="I58"/>
  <c r="H58"/>
  <c r="AB26"/>
  <c r="AB66"/>
  <c r="T26"/>
  <c r="U26"/>
  <c r="W26"/>
  <c r="N26"/>
  <c r="O26"/>
  <c r="P26"/>
  <c r="Q26"/>
  <c r="R26"/>
  <c r="S26"/>
  <c r="V26"/>
  <c r="X26"/>
  <c r="Y26"/>
  <c r="Y66"/>
  <c r="X66"/>
  <c r="W66"/>
  <c r="V66"/>
  <c r="U66"/>
  <c r="T66"/>
  <c r="S66"/>
  <c r="Q66"/>
  <c r="P66"/>
  <c r="O66"/>
  <c r="AA65"/>
  <c r="N66"/>
  <c r="Z65"/>
  <c r="G66"/>
  <c r="K65"/>
  <c r="M65"/>
  <c r="F66"/>
  <c r="J65"/>
  <c r="L65"/>
  <c r="E66"/>
  <c r="H65"/>
  <c r="D66"/>
  <c r="I65"/>
  <c r="C66"/>
  <c r="B66"/>
  <c r="AA78"/>
  <c r="Z78"/>
  <c r="K78"/>
  <c r="M78"/>
  <c r="J78"/>
  <c r="L78"/>
  <c r="H78"/>
  <c r="I78"/>
  <c r="Y52"/>
  <c r="X52"/>
  <c r="W52"/>
  <c r="V52"/>
  <c r="U52"/>
  <c r="T52"/>
  <c r="S52"/>
  <c r="R52"/>
  <c r="Q52"/>
  <c r="P52"/>
  <c r="O52"/>
  <c r="AA51"/>
  <c r="N52"/>
  <c r="Z51"/>
  <c r="G52"/>
  <c r="K51"/>
  <c r="M51"/>
  <c r="F52"/>
  <c r="J51"/>
  <c r="L51"/>
  <c r="E52"/>
  <c r="H51"/>
  <c r="D52"/>
  <c r="I51"/>
  <c r="C52"/>
  <c r="B52"/>
  <c r="N13"/>
  <c r="O13"/>
  <c r="P13"/>
  <c r="Q13"/>
  <c r="R13"/>
  <c r="S13"/>
  <c r="T13"/>
  <c r="U13"/>
  <c r="V13"/>
  <c r="W13"/>
  <c r="X13"/>
  <c r="Y13"/>
  <c r="B13"/>
  <c r="C13"/>
  <c r="D13"/>
  <c r="E13"/>
  <c r="F13"/>
  <c r="G13"/>
  <c r="N39"/>
  <c r="O39"/>
  <c r="P39"/>
  <c r="Q39"/>
  <c r="R39"/>
  <c r="S39"/>
  <c r="T39"/>
  <c r="U39"/>
  <c r="V39"/>
  <c r="W39"/>
  <c r="X39"/>
  <c r="Y39"/>
  <c r="B39"/>
  <c r="C39"/>
  <c r="D39"/>
  <c r="E39"/>
  <c r="F39"/>
  <c r="G39"/>
  <c r="AA25"/>
  <c r="Z25"/>
  <c r="G26"/>
  <c r="K25"/>
  <c r="M25"/>
  <c r="F26"/>
  <c r="J25"/>
  <c r="L25"/>
  <c r="E26"/>
  <c r="H25"/>
  <c r="D26"/>
  <c r="I25"/>
  <c r="C26"/>
  <c r="B26"/>
  <c r="AA77"/>
  <c r="Z77"/>
  <c r="K77"/>
  <c r="M77"/>
  <c r="J77"/>
  <c r="L77"/>
  <c r="H77"/>
  <c r="I77"/>
  <c r="Z24"/>
  <c r="AA24"/>
  <c r="K24"/>
  <c r="M24"/>
  <c r="J24"/>
  <c r="L24"/>
  <c r="H24"/>
  <c r="I24"/>
  <c r="AA11"/>
  <c r="Z11"/>
  <c r="K11"/>
  <c r="M11"/>
  <c r="J11"/>
  <c r="L11"/>
  <c r="H11"/>
  <c r="I11"/>
  <c r="AA37"/>
  <c r="Z37"/>
  <c r="K37"/>
  <c r="M37"/>
  <c r="J37"/>
  <c r="L37"/>
  <c r="H37"/>
  <c r="I37"/>
  <c r="H94" l="1"/>
  <c r="I94"/>
  <c r="J94"/>
  <c r="K94"/>
  <c r="M94"/>
  <c r="L94"/>
  <c r="L13"/>
  <c r="J13"/>
  <c r="K13"/>
  <c r="I13"/>
  <c r="M13"/>
  <c r="H13"/>
  <c r="AA64"/>
  <c r="Z64"/>
  <c r="K64"/>
  <c r="M64"/>
  <c r="J64"/>
  <c r="L64"/>
  <c r="H64"/>
  <c r="I64"/>
  <c r="AA50"/>
  <c r="Z50"/>
  <c r="K50"/>
  <c r="M50"/>
  <c r="J50"/>
  <c r="L50"/>
  <c r="I50"/>
  <c r="H50"/>
  <c r="AA10"/>
  <c r="Z10"/>
  <c r="AA9"/>
  <c r="Z9"/>
  <c r="AA7"/>
  <c r="Z7"/>
  <c r="AA6"/>
  <c r="Z6"/>
  <c r="AA5"/>
  <c r="Z5"/>
  <c r="AA4"/>
  <c r="Z4"/>
  <c r="AA3"/>
  <c r="Z3"/>
  <c r="M5"/>
  <c r="L5"/>
  <c r="K5"/>
  <c r="J5"/>
  <c r="I5"/>
  <c r="H5"/>
  <c r="M4"/>
  <c r="L4"/>
  <c r="K4"/>
  <c r="J4"/>
  <c r="I4"/>
  <c r="H4"/>
  <c r="M3"/>
  <c r="L3"/>
  <c r="K3"/>
  <c r="J3"/>
  <c r="I3"/>
  <c r="H3"/>
  <c r="M10"/>
  <c r="L10"/>
  <c r="K10"/>
  <c r="J10"/>
  <c r="I10"/>
  <c r="H10"/>
  <c r="M9"/>
  <c r="L9"/>
  <c r="K9"/>
  <c r="J9"/>
  <c r="I9"/>
  <c r="H9"/>
  <c r="M7"/>
  <c r="L7"/>
  <c r="K7"/>
  <c r="J7"/>
  <c r="I7"/>
  <c r="H7"/>
  <c r="M6"/>
  <c r="L6"/>
  <c r="K6"/>
  <c r="J6"/>
  <c r="I6"/>
  <c r="H6"/>
  <c r="M23"/>
  <c r="L23"/>
  <c r="K23"/>
  <c r="J23"/>
  <c r="I23"/>
  <c r="H23"/>
  <c r="M22"/>
  <c r="L22"/>
  <c r="K22"/>
  <c r="J22"/>
  <c r="I22"/>
  <c r="H22"/>
  <c r="M21"/>
  <c r="L21"/>
  <c r="K21"/>
  <c r="J21"/>
  <c r="I21"/>
  <c r="H21"/>
  <c r="M20"/>
  <c r="L20"/>
  <c r="K20"/>
  <c r="J20"/>
  <c r="I20"/>
  <c r="H20"/>
  <c r="M19"/>
  <c r="L19"/>
  <c r="K19"/>
  <c r="J19"/>
  <c r="I19"/>
  <c r="H19"/>
  <c r="M18"/>
  <c r="L18"/>
  <c r="K18"/>
  <c r="J18"/>
  <c r="I18"/>
  <c r="H18"/>
  <c r="M17"/>
  <c r="L17"/>
  <c r="K17"/>
  <c r="J17"/>
  <c r="I17"/>
  <c r="H17"/>
  <c r="M16"/>
  <c r="L16"/>
  <c r="K16"/>
  <c r="J16"/>
  <c r="I16"/>
  <c r="H16"/>
  <c r="M38"/>
  <c r="L38"/>
  <c r="K38"/>
  <c r="J38"/>
  <c r="I38"/>
  <c r="H38"/>
  <c r="M36"/>
  <c r="L36"/>
  <c r="K36"/>
  <c r="J36"/>
  <c r="I36"/>
  <c r="H36"/>
  <c r="M35"/>
  <c r="L35"/>
  <c r="K35"/>
  <c r="J35"/>
  <c r="I35"/>
  <c r="H35"/>
  <c r="M34"/>
  <c r="L34"/>
  <c r="K34"/>
  <c r="J34"/>
  <c r="I34"/>
  <c r="H34"/>
  <c r="M33"/>
  <c r="L33"/>
  <c r="K33"/>
  <c r="J33"/>
  <c r="I33"/>
  <c r="H33"/>
  <c r="M32"/>
  <c r="L32"/>
  <c r="K32"/>
  <c r="J32"/>
  <c r="I32"/>
  <c r="H32"/>
  <c r="M31"/>
  <c r="L31"/>
  <c r="K31"/>
  <c r="J31"/>
  <c r="I31"/>
  <c r="H31"/>
  <c r="M30"/>
  <c r="L30"/>
  <c r="K30"/>
  <c r="J30"/>
  <c r="I30"/>
  <c r="H30"/>
  <c r="M29"/>
  <c r="L29"/>
  <c r="K29"/>
  <c r="J29"/>
  <c r="I29"/>
  <c r="H29"/>
  <c r="AA76"/>
  <c r="Z76"/>
  <c r="M76"/>
  <c r="L76"/>
  <c r="K76"/>
  <c r="J76"/>
  <c r="I76"/>
  <c r="H76"/>
  <c r="AA75"/>
  <c r="Z75"/>
  <c r="M75"/>
  <c r="L75"/>
  <c r="K75"/>
  <c r="J75"/>
  <c r="I75"/>
  <c r="H75"/>
  <c r="AA74"/>
  <c r="Z74"/>
  <c r="M74"/>
  <c r="L74"/>
  <c r="K74"/>
  <c r="J74"/>
  <c r="I74"/>
  <c r="H74"/>
  <c r="AA73"/>
  <c r="Z73"/>
  <c r="M73"/>
  <c r="L73"/>
  <c r="K73"/>
  <c r="J73"/>
  <c r="I73"/>
  <c r="H73"/>
  <c r="AA72"/>
  <c r="Z72"/>
  <c r="M72"/>
  <c r="L72"/>
  <c r="K72"/>
  <c r="J72"/>
  <c r="I72"/>
  <c r="H72"/>
  <c r="AA71"/>
  <c r="Z71"/>
  <c r="M71"/>
  <c r="L71"/>
  <c r="K71"/>
  <c r="J71"/>
  <c r="I71"/>
  <c r="H71"/>
  <c r="AA70"/>
  <c r="Z70"/>
  <c r="AA69"/>
  <c r="Z69"/>
  <c r="M69"/>
  <c r="L69"/>
  <c r="K69"/>
  <c r="J69"/>
  <c r="I69"/>
  <c r="H69"/>
  <c r="AA63"/>
  <c r="Z63"/>
  <c r="M63"/>
  <c r="L63"/>
  <c r="K63"/>
  <c r="J63"/>
  <c r="I63"/>
  <c r="H63"/>
  <c r="AA62"/>
  <c r="Z62"/>
  <c r="M62"/>
  <c r="L62"/>
  <c r="K62"/>
  <c r="J62"/>
  <c r="I62"/>
  <c r="H62"/>
  <c r="AA60"/>
  <c r="Z60"/>
  <c r="M60"/>
  <c r="L60"/>
  <c r="K60"/>
  <c r="J60"/>
  <c r="I60"/>
  <c r="H60"/>
  <c r="AA59"/>
  <c r="Z59"/>
  <c r="M59"/>
  <c r="L59"/>
  <c r="K59"/>
  <c r="J59"/>
  <c r="I59"/>
  <c r="H59"/>
  <c r="AA58"/>
  <c r="Z58"/>
  <c r="M58"/>
  <c r="L58"/>
  <c r="K58"/>
  <c r="J58"/>
  <c r="AA57"/>
  <c r="Z57"/>
  <c r="M57"/>
  <c r="L57"/>
  <c r="K57"/>
  <c r="J57"/>
  <c r="I57"/>
  <c r="H57"/>
  <c r="AA56"/>
  <c r="Z56"/>
  <c r="M56"/>
  <c r="L56"/>
  <c r="K56"/>
  <c r="J56"/>
  <c r="I56"/>
  <c r="H56"/>
  <c r="AA49"/>
  <c r="Z49"/>
  <c r="M49"/>
  <c r="L49"/>
  <c r="K49"/>
  <c r="J49"/>
  <c r="I49"/>
  <c r="H49"/>
  <c r="AA48"/>
  <c r="Z48"/>
  <c r="M48"/>
  <c r="L48"/>
  <c r="K48"/>
  <c r="J48"/>
  <c r="I48"/>
  <c r="H48"/>
  <c r="AA47"/>
  <c r="Z47"/>
  <c r="M47"/>
  <c r="L47"/>
  <c r="K47"/>
  <c r="J47"/>
  <c r="I47"/>
  <c r="H47"/>
  <c r="AA46"/>
  <c r="Z46"/>
  <c r="M46"/>
  <c r="L46"/>
  <c r="K46"/>
  <c r="J46"/>
  <c r="I46"/>
  <c r="H46"/>
  <c r="AA45"/>
  <c r="Z45"/>
  <c r="M45"/>
  <c r="L45"/>
  <c r="K45"/>
  <c r="J45"/>
  <c r="I45"/>
  <c r="H45"/>
  <c r="AA44"/>
  <c r="Z44"/>
  <c r="M44"/>
  <c r="L44"/>
  <c r="K44"/>
  <c r="J44"/>
  <c r="I44"/>
  <c r="H44"/>
  <c r="AA43"/>
  <c r="Z43"/>
  <c r="M43"/>
  <c r="L43"/>
  <c r="K43"/>
  <c r="J43"/>
  <c r="I43"/>
  <c r="H43"/>
  <c r="AA42"/>
  <c r="Z42"/>
  <c r="M42"/>
  <c r="L42"/>
  <c r="K42"/>
  <c r="J42"/>
  <c r="I42"/>
  <c r="H42"/>
  <c r="AA38"/>
  <c r="Z38"/>
  <c r="AA36"/>
  <c r="Z36"/>
  <c r="AA35"/>
  <c r="Z35"/>
  <c r="AA34"/>
  <c r="Z34"/>
  <c r="AA33"/>
  <c r="Z33"/>
  <c r="AA32"/>
  <c r="Z32"/>
  <c r="AA31"/>
  <c r="Z31"/>
  <c r="AA30"/>
  <c r="Z30"/>
  <c r="AA29"/>
  <c r="Z29"/>
  <c r="AA23"/>
  <c r="Z23"/>
  <c r="AA22"/>
  <c r="Z22"/>
  <c r="AA21"/>
  <c r="Z21"/>
  <c r="AA20"/>
  <c r="Z20"/>
  <c r="AA19"/>
  <c r="Z19"/>
  <c r="AA18"/>
  <c r="Z18"/>
  <c r="AA17"/>
  <c r="Z17"/>
  <c r="AA16"/>
  <c r="Z16"/>
  <c r="Z13"/>
  <c r="AA13" l="1"/>
  <c r="L52"/>
  <c r="M26"/>
  <c r="K26"/>
  <c r="J26"/>
  <c r="I26"/>
  <c r="L26"/>
  <c r="H26"/>
  <c r="L39"/>
  <c r="AA66"/>
  <c r="AA39"/>
  <c r="Z39"/>
  <c r="AA79"/>
  <c r="Z79"/>
  <c r="I79"/>
  <c r="Z66"/>
  <c r="I66"/>
  <c r="M66"/>
  <c r="AA52"/>
  <c r="Z52"/>
  <c r="AA26"/>
  <c r="Z26"/>
  <c r="J39"/>
  <c r="J52"/>
  <c r="M79"/>
  <c r="I39"/>
  <c r="M39"/>
  <c r="I52"/>
  <c r="M52"/>
  <c r="H66"/>
  <c r="L66"/>
  <c r="H79"/>
  <c r="L79"/>
  <c r="H39"/>
  <c r="H52"/>
  <c r="K66"/>
  <c r="K79"/>
  <c r="K39"/>
  <c r="K52"/>
  <c r="J66"/>
  <c r="J79"/>
</calcChain>
</file>

<file path=xl/sharedStrings.xml><?xml version="1.0" encoding="utf-8"?>
<sst xmlns="http://schemas.openxmlformats.org/spreadsheetml/2006/main" count="540" uniqueCount="138">
  <si>
    <t>Runs</t>
  </si>
  <si>
    <t xml:space="preserve">Wkts </t>
  </si>
  <si>
    <t>Wkts</t>
  </si>
  <si>
    <t xml:space="preserve">Balls </t>
  </si>
  <si>
    <t>R/W</t>
  </si>
  <si>
    <t>S/R</t>
  </si>
  <si>
    <t>R/O</t>
  </si>
  <si>
    <t>Centy</t>
  </si>
  <si>
    <t>Ratio</t>
  </si>
  <si>
    <t>Wins</t>
  </si>
  <si>
    <t>Loss</t>
  </si>
  <si>
    <t>part</t>
  </si>
  <si>
    <t xml:space="preserve">part </t>
  </si>
  <si>
    <t>for</t>
  </si>
  <si>
    <t>agn</t>
  </si>
  <si>
    <t>Auck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</si>
  <si>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</si>
  <si>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</si>
  <si>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</si>
  <si>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</si>
  <si>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</si>
  <si>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</si>
  <si>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</si>
  <si>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</si>
  <si>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Ag</t>
  </si>
  <si>
    <t xml:space="preserve">for </t>
  </si>
  <si>
    <t>agan</t>
  </si>
  <si>
    <t>100 for</t>
  </si>
  <si>
    <t>100 agn</t>
  </si>
  <si>
    <t>50 for</t>
  </si>
  <si>
    <t>50 agn</t>
  </si>
  <si>
    <t>300+</t>
  </si>
  <si>
    <t>F</t>
  </si>
  <si>
    <t>Cant</t>
  </si>
  <si>
    <t>CD</t>
  </si>
  <si>
    <t>ND</t>
  </si>
  <si>
    <t>Otago</t>
  </si>
  <si>
    <t>Well</t>
  </si>
  <si>
    <t>Declan</t>
  </si>
  <si>
    <t>W</t>
  </si>
  <si>
    <t>O</t>
  </si>
  <si>
    <t>A</t>
  </si>
  <si>
    <t>C</t>
  </si>
  <si>
    <t>Name</t>
  </si>
  <si>
    <t>Balls</t>
  </si>
  <si>
    <t>Mdns</t>
  </si>
  <si>
    <t>BB</t>
  </si>
  <si>
    <t>Ave</t>
  </si>
  <si>
    <t>5wI</t>
  </si>
  <si>
    <t>10wM</t>
  </si>
  <si>
    <t>SJ Murdoch (Well)</t>
  </si>
  <si>
    <t>1-0</t>
  </si>
  <si>
    <t>ME Claydon (Cant)</t>
  </si>
  <si>
    <t>KG Bettley (ND)</t>
  </si>
  <si>
    <t>JM How (CD)</t>
  </si>
  <si>
    <t>MJ Henry (Cant)</t>
  </si>
  <si>
    <t>C Munro (Auck)</t>
  </si>
  <si>
    <t>N Wagner (Ot)</t>
  </si>
  <si>
    <t>AD Bullick (Ot)</t>
  </si>
  <si>
    <t>AJ McKay (Well)</t>
  </si>
  <si>
    <t>WC McSkimming (Ot)</t>
  </si>
  <si>
    <t>CS Martin (Auck)</t>
  </si>
  <si>
    <t>AM Ellis (Cant)</t>
  </si>
  <si>
    <t>SET Friday (Well)</t>
  </si>
  <si>
    <t>BJ Arnel (ND)</t>
  </si>
  <si>
    <t>K Noema-Barnett (CD)</t>
  </si>
  <si>
    <t>AR Adams (Auck)</t>
  </si>
  <si>
    <t>AP de Boorder (Auck)</t>
  </si>
  <si>
    <t>TA Boult (ND)</t>
  </si>
  <si>
    <t>GW Aldridge (ND)</t>
  </si>
  <si>
    <t>WM Lonsdale (Cant)</t>
  </si>
  <si>
    <t>JM Herrick (Well)</t>
  </si>
  <si>
    <t>BM Wheeler (CD)</t>
  </si>
  <si>
    <t>BP Martin (Auck)</t>
  </si>
  <si>
    <t>BE Scott (ND)</t>
  </si>
  <si>
    <t>TD Astle (Cant)</t>
  </si>
  <si>
    <t>C de Grandhomme (Auck)</t>
  </si>
  <si>
    <t>GD Elliott (Well)</t>
  </si>
  <si>
    <t>MJ Mason (CD)</t>
  </si>
  <si>
    <t>HKP Boam (Well)</t>
  </si>
  <si>
    <t>MJ Tugaga (Well)</t>
  </si>
  <si>
    <t>IG Butler (Ot)</t>
  </si>
  <si>
    <t>TS Nethula (CD)</t>
  </si>
  <si>
    <t>6-169</t>
  </si>
  <si>
    <t>JD Baker (ND)</t>
  </si>
  <si>
    <t>DAJ Bracewell (CD)</t>
  </si>
  <si>
    <t>SR George (Cant)</t>
  </si>
  <si>
    <t>MD Bates (Auck)</t>
  </si>
  <si>
    <t>DJ Broom (Ot)</t>
  </si>
  <si>
    <t>AR Lamb (Well)</t>
  </si>
  <si>
    <t>RJ McCone (Cant)</t>
  </si>
  <si>
    <t>CD Cumming (Ot)</t>
  </si>
  <si>
    <t>KD Mills (Auck)</t>
  </si>
  <si>
    <t>MR Gillespie (Well)</t>
  </si>
  <si>
    <t>MD Craig (Ot)</t>
  </si>
  <si>
    <t>JDS Neesham (Auck)</t>
  </si>
  <si>
    <t>DJ Bowden (Well)</t>
  </si>
  <si>
    <t>RR Sherlock (Cant)</t>
  </si>
  <si>
    <t>MJ McClenaghan (CD)</t>
  </si>
  <si>
    <t>BJ Small (CD)</t>
  </si>
  <si>
    <t>Bhupinder Singh (Auck)</t>
  </si>
  <si>
    <t>GR Todd (Auck)</t>
  </si>
  <si>
    <t>GH Worker (CD)</t>
  </si>
  <si>
    <t>C Cachopa (CD)</t>
  </si>
  <si>
    <t>JS Patel (Well)</t>
  </si>
  <si>
    <t>SHA Rance (CD)</t>
  </si>
  <si>
    <t>MS Sinclair (CD)</t>
  </si>
  <si>
    <t>LJ Edwards (Well)</t>
  </si>
  <si>
    <t>NB Beard (Ot)</t>
  </si>
  <si>
    <t>LJ Woodcock (Well)</t>
  </si>
  <si>
    <t>3-127</t>
  </si>
  <si>
    <t>SR Wells (Ot)</t>
  </si>
  <si>
    <t>NL McCullum (Ot)</t>
  </si>
  <si>
    <t>DR Tuffey (Auck)</t>
  </si>
  <si>
    <t>AW Mathieson (ND)</t>
  </si>
  <si>
    <t>2-107</t>
  </si>
  <si>
    <t>JJ Boult (ND)</t>
  </si>
  <si>
    <t>BC Hiini (Cant)</t>
  </si>
  <si>
    <t>JM McMillan (Ot)</t>
  </si>
  <si>
    <t>JG Walker (ND)</t>
  </si>
  <si>
    <t>JPT Donnelly (ND)</t>
  </si>
  <si>
    <t>GS Shaw (Auck)</t>
  </si>
  <si>
    <t>MV Houghton (Well)</t>
  </si>
  <si>
    <t>RJ Nicol (Cant)</t>
  </si>
  <si>
    <t>JAF Yovich (ND)</t>
  </si>
  <si>
    <t>LV van Beek (Cant)</t>
  </si>
  <si>
    <t>SB Styris (ND)</t>
  </si>
  <si>
    <t>AJ Redmond (Ot)</t>
  </si>
  <si>
    <t>CM Smith (Ot)</t>
  </si>
  <si>
    <t>JN Kuru (CD)</t>
  </si>
  <si>
    <t>SJ Rhodes (Well)</t>
  </si>
  <si>
    <t>AP Devcich (ND)</t>
  </si>
  <si>
    <t>JA Raval (Auck)</t>
  </si>
  <si>
    <t>TG McIntosh (Auck)</t>
  </si>
  <si>
    <t>TI Weston (CD)</t>
  </si>
  <si>
    <t>MHW Papps (Cant)</t>
  </si>
  <si>
    <t>CJ Merchant (Well)</t>
  </si>
  <si>
    <t>DR Flynn (ND)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</si>
</sst>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2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2"/>
    </font>
    <font>
      <sz val="14"/>
      <color rgb="FF000000"/>
      <name val="Times New Roman"/>
      <family val="1"/>
    </font>
    <font>
      <sz val="10"/>
      <color theme="1"/>
      <name val="Times New Roman"/>
      <family val="1"/>
    </font>
    <font>
      <sz val="7.5"/>
      <color rgb="FF000000"/>
      <name val="Times New Roman"/>
      <family val="1"/>
    </font>
    <font>
      <u/>
      <sz val="10"/>
      <color theme="1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9" fillId="0" borderId="0" xfId="1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4" fillId="0" borderId="0" xfId="0" applyFont="1" applyAlignment="1">
      <alignment horizontal="left" wrapText="1"/>
    </xf>
    <xf numFmtId="0" fontId="20" fillId="0" borderId="0" xfId="2" applyAlignment="1" applyProtection="1">
      <alignment horizontal="left" wrapText="1"/>
    </xf>
    <xf numFmtId="0" fontId="18" fillId="0" borderId="0" xfId="0" applyFont="1" applyAlignment="1">
      <alignment horizontal="left" wrapText="1"/>
    </xf>
    <xf numFmtId="17" fontId="18" fillId="0" borderId="0" xfId="0" applyNumberFormat="1" applyFont="1" applyAlignment="1">
      <alignment horizontal="right" wrapText="1"/>
    </xf>
    <xf numFmtId="16" fontId="0" fillId="0" borderId="0" xfId="0" applyNumberFormat="1"/>
    <xf numFmtId="16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0" fontId="17" fillId="0" borderId="0" xfId="0" applyFont="1" applyAlignment="1">
      <alignment wrapText="1"/>
    </xf>
    <xf numFmtId="0" fontId="19" fillId="0" borderId="0" xfId="0" applyFont="1"/>
    <xf numFmtId="0" fontId="20" fillId="0" borderId="0" xfId="2" applyAlignment="1" applyProtection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chive.nzc.nz/Players/15/15113/15113.html" TargetMode="External"/><Relationship Id="rId18" Type="http://schemas.openxmlformats.org/officeDocument/2006/relationships/hyperlink" Target="https://archive.nzc.nz/Players/97/97577/97577.html" TargetMode="External"/><Relationship Id="rId26" Type="http://schemas.openxmlformats.org/officeDocument/2006/relationships/hyperlink" Target="https://archive.nzc.nz/Players/10/10538/10538.html" TargetMode="External"/><Relationship Id="rId39" Type="http://schemas.openxmlformats.org/officeDocument/2006/relationships/hyperlink" Target="https://archive.nzc.nz/Players/44/44312/44312.html" TargetMode="External"/><Relationship Id="rId21" Type="http://schemas.openxmlformats.org/officeDocument/2006/relationships/hyperlink" Target="https://archive.nzc.nz/Players/159/159058/159058.html" TargetMode="External"/><Relationship Id="rId34" Type="http://schemas.openxmlformats.org/officeDocument/2006/relationships/hyperlink" Target="https://archive.nzc.nz/Players/10/10259/10259.html" TargetMode="External"/><Relationship Id="rId42" Type="http://schemas.openxmlformats.org/officeDocument/2006/relationships/hyperlink" Target="https://archive.nzc.nz/Players/262/262784/262784.html" TargetMode="External"/><Relationship Id="rId47" Type="http://schemas.openxmlformats.org/officeDocument/2006/relationships/hyperlink" Target="https://archive.nzc.nz/Players/335/335201/335201.html" TargetMode="External"/><Relationship Id="rId50" Type="http://schemas.openxmlformats.org/officeDocument/2006/relationships/hyperlink" Target="https://archive.nzc.nz/Players/237/237626/237626.html" TargetMode="External"/><Relationship Id="rId55" Type="http://schemas.openxmlformats.org/officeDocument/2006/relationships/hyperlink" Target="https://archive.nzc.nz/Players/73/73694/73694.html" TargetMode="External"/><Relationship Id="rId63" Type="http://schemas.openxmlformats.org/officeDocument/2006/relationships/hyperlink" Target="https://archive.nzc.nz/Players/10/10265/10265.html" TargetMode="External"/><Relationship Id="rId68" Type="http://schemas.openxmlformats.org/officeDocument/2006/relationships/hyperlink" Target="https://archive.nzc.nz/Players/15/15347/15347.html" TargetMode="External"/><Relationship Id="rId76" Type="http://schemas.openxmlformats.org/officeDocument/2006/relationships/hyperlink" Target="https://archive.nzc.nz/Players/9/9489/9489.html" TargetMode="External"/><Relationship Id="rId84" Type="http://schemas.openxmlformats.org/officeDocument/2006/relationships/hyperlink" Target="https://archive.nzc.nz/Players/93/93358/93358.html" TargetMode="External"/><Relationship Id="rId7" Type="http://schemas.openxmlformats.org/officeDocument/2006/relationships/hyperlink" Target="https://archive.nzc.nz/Players/10/10260/10260.html" TargetMode="External"/><Relationship Id="rId71" Type="http://schemas.openxmlformats.org/officeDocument/2006/relationships/hyperlink" Target="https://archive.nzc.nz/Players/10/10268/10268.html" TargetMode="External"/><Relationship Id="rId2" Type="http://schemas.openxmlformats.org/officeDocument/2006/relationships/hyperlink" Target="https://archive.nzc.nz/Events/Plunket_Shield_2010-11/Bowling_by_Wickets.html" TargetMode="External"/><Relationship Id="rId16" Type="http://schemas.openxmlformats.org/officeDocument/2006/relationships/hyperlink" Target="https://archive.nzc.nz/Players/921/921052/921052.html" TargetMode="External"/><Relationship Id="rId29" Type="http://schemas.openxmlformats.org/officeDocument/2006/relationships/hyperlink" Target="https://archive.nzc.nz/Players/62/62222/62222.html" TargetMode="External"/><Relationship Id="rId11" Type="http://schemas.openxmlformats.org/officeDocument/2006/relationships/hyperlink" Target="https://archive.nzc.nz/Players/239/239051/239051.html" TargetMode="External"/><Relationship Id="rId24" Type="http://schemas.openxmlformats.org/officeDocument/2006/relationships/hyperlink" Target="https://archive.nzc.nz/Players/213/213856/213856.html" TargetMode="External"/><Relationship Id="rId32" Type="http://schemas.openxmlformats.org/officeDocument/2006/relationships/hyperlink" Target="https://archive.nzc.nz/Players/260/260150/260150.html" TargetMode="External"/><Relationship Id="rId37" Type="http://schemas.openxmlformats.org/officeDocument/2006/relationships/hyperlink" Target="https://archive.nzc.nz/Players/335/335200/335200.html" TargetMode="External"/><Relationship Id="rId40" Type="http://schemas.openxmlformats.org/officeDocument/2006/relationships/hyperlink" Target="https://archive.nzc.nz/Players/264/264264/264264.html" TargetMode="External"/><Relationship Id="rId45" Type="http://schemas.openxmlformats.org/officeDocument/2006/relationships/hyperlink" Target="https://archive.nzc.nz/Players/15/15110/15110.html" TargetMode="External"/><Relationship Id="rId53" Type="http://schemas.openxmlformats.org/officeDocument/2006/relationships/hyperlink" Target="https://archive.nzc.nz/Players/35/35253/35253.html" TargetMode="External"/><Relationship Id="rId58" Type="http://schemas.openxmlformats.org/officeDocument/2006/relationships/hyperlink" Target="https://archive.nzc.nz/Players/7/7383/7383.html" TargetMode="External"/><Relationship Id="rId66" Type="http://schemas.openxmlformats.org/officeDocument/2006/relationships/hyperlink" Target="https://archive.nzc.nz/Players/262/262045/262045.html" TargetMode="External"/><Relationship Id="rId74" Type="http://schemas.openxmlformats.org/officeDocument/2006/relationships/hyperlink" Target="https://archive.nzc.nz/Players/10/10195/10195.html" TargetMode="External"/><Relationship Id="rId79" Type="http://schemas.openxmlformats.org/officeDocument/2006/relationships/hyperlink" Target="https://archive.nzc.nz/Players/420/420312/420312.html" TargetMode="External"/><Relationship Id="rId87" Type="http://schemas.openxmlformats.org/officeDocument/2006/relationships/hyperlink" Target="https://archive.nzc.nz/Players/62/62490/62490.html" TargetMode="External"/><Relationship Id="rId5" Type="http://schemas.openxmlformats.org/officeDocument/2006/relationships/hyperlink" Target="https://archive.nzc.nz/Players/82/82458/82458.html" TargetMode="External"/><Relationship Id="rId61" Type="http://schemas.openxmlformats.org/officeDocument/2006/relationships/hyperlink" Target="https://archive.nzc.nz/Players/44/44172/44172.html" TargetMode="External"/><Relationship Id="rId82" Type="http://schemas.openxmlformats.org/officeDocument/2006/relationships/hyperlink" Target="https://archive.nzc.nz/Players/159/159050/159050.html" TargetMode="External"/><Relationship Id="rId19" Type="http://schemas.openxmlformats.org/officeDocument/2006/relationships/hyperlink" Target="https://archive.nzc.nz/Players/10/10196/10196.html" TargetMode="External"/><Relationship Id="rId4" Type="http://schemas.openxmlformats.org/officeDocument/2006/relationships/hyperlink" Target="https://archive.nzc.nz/Players/44/44319/44319.html" TargetMode="External"/><Relationship Id="rId9" Type="http://schemas.openxmlformats.org/officeDocument/2006/relationships/hyperlink" Target="https://archive.nzc.nz/Players/97/97633/97633.html" TargetMode="External"/><Relationship Id="rId14" Type="http://schemas.openxmlformats.org/officeDocument/2006/relationships/hyperlink" Target="https://archive.nzc.nz/Players/9/9619/9619.html" TargetMode="External"/><Relationship Id="rId22" Type="http://schemas.openxmlformats.org/officeDocument/2006/relationships/hyperlink" Target="https://archive.nzc.nz/Players/10/10152/10152.html" TargetMode="External"/><Relationship Id="rId27" Type="http://schemas.openxmlformats.org/officeDocument/2006/relationships/hyperlink" Target="https://archive.nzc.nz/Players/35/35251/35251.html" TargetMode="External"/><Relationship Id="rId30" Type="http://schemas.openxmlformats.org/officeDocument/2006/relationships/hyperlink" Target="https://archive.nzc.nz/Players/6/6312/6312.html" TargetMode="External"/><Relationship Id="rId35" Type="http://schemas.openxmlformats.org/officeDocument/2006/relationships/hyperlink" Target="https://archive.nzc.nz/Players/258/258766/258766.html" TargetMode="External"/><Relationship Id="rId43" Type="http://schemas.openxmlformats.org/officeDocument/2006/relationships/hyperlink" Target="https://archive.nzc.nz/Players/9/9616/9616.html" TargetMode="External"/><Relationship Id="rId48" Type="http://schemas.openxmlformats.org/officeDocument/2006/relationships/hyperlink" Target="https://archive.nzc.nz/Players/97/97573/97573.html" TargetMode="External"/><Relationship Id="rId56" Type="http://schemas.openxmlformats.org/officeDocument/2006/relationships/hyperlink" Target="https://archive.nzc.nz/Players/11/11743/11743.html" TargetMode="External"/><Relationship Id="rId64" Type="http://schemas.openxmlformats.org/officeDocument/2006/relationships/hyperlink" Target="https://archive.nzc.nz/Players/9/9545/9545.html" TargetMode="External"/><Relationship Id="rId69" Type="http://schemas.openxmlformats.org/officeDocument/2006/relationships/hyperlink" Target="https://archive.nzc.nz/Players/952/952634/952634.html" TargetMode="External"/><Relationship Id="rId77" Type="http://schemas.openxmlformats.org/officeDocument/2006/relationships/hyperlink" Target="https://archive.nzc.nz/Players/11/11130/11130.html" TargetMode="External"/><Relationship Id="rId8" Type="http://schemas.openxmlformats.org/officeDocument/2006/relationships/hyperlink" Target="https://archive.nzc.nz/Players/921/921042/921042.html" TargetMode="External"/><Relationship Id="rId51" Type="http://schemas.openxmlformats.org/officeDocument/2006/relationships/hyperlink" Target="https://archive.nzc.nz/Players/921/921048/921048.html" TargetMode="External"/><Relationship Id="rId72" Type="http://schemas.openxmlformats.org/officeDocument/2006/relationships/hyperlink" Target="https://archive.nzc.nz/Players/160/160004/160004.html" TargetMode="External"/><Relationship Id="rId80" Type="http://schemas.openxmlformats.org/officeDocument/2006/relationships/hyperlink" Target="https://archive.nzc.nz/Players/420/420286/420286.html" TargetMode="External"/><Relationship Id="rId85" Type="http://schemas.openxmlformats.org/officeDocument/2006/relationships/hyperlink" Target="https://archive.nzc.nz/Players/9/9552/9552.html" TargetMode="External"/><Relationship Id="rId3" Type="http://schemas.openxmlformats.org/officeDocument/2006/relationships/hyperlink" Target="https://archive.nzc.nz/Events/Plunket_Shield_2010-11/Bowling_by_Average.html" TargetMode="External"/><Relationship Id="rId12" Type="http://schemas.openxmlformats.org/officeDocument/2006/relationships/hyperlink" Target="https://archive.nzc.nz/Players/45/45881/45881.html" TargetMode="External"/><Relationship Id="rId17" Type="http://schemas.openxmlformats.org/officeDocument/2006/relationships/hyperlink" Target="https://archive.nzc.nz/Players/12/12613/12613.html" TargetMode="External"/><Relationship Id="rId25" Type="http://schemas.openxmlformats.org/officeDocument/2006/relationships/hyperlink" Target="https://archive.nzc.nz/Players/921/921069/921069.html" TargetMode="External"/><Relationship Id="rId33" Type="http://schemas.openxmlformats.org/officeDocument/2006/relationships/hyperlink" Target="https://archive.nzc.nz/Players/420/420290/420290.html" TargetMode="External"/><Relationship Id="rId38" Type="http://schemas.openxmlformats.org/officeDocument/2006/relationships/hyperlink" Target="https://archive.nzc.nz/Players/197/197454/197454.html" TargetMode="External"/><Relationship Id="rId46" Type="http://schemas.openxmlformats.org/officeDocument/2006/relationships/hyperlink" Target="https://archive.nzc.nz/Players/420/420293/420293.html" TargetMode="External"/><Relationship Id="rId59" Type="http://schemas.openxmlformats.org/officeDocument/2006/relationships/hyperlink" Target="https://archive.nzc.nz/Players/10/10169/10169.html" TargetMode="External"/><Relationship Id="rId67" Type="http://schemas.openxmlformats.org/officeDocument/2006/relationships/hyperlink" Target="https://archive.nzc.nz/Players/101/101658/101658.html" TargetMode="External"/><Relationship Id="rId20" Type="http://schemas.openxmlformats.org/officeDocument/2006/relationships/hyperlink" Target="https://archive.nzc.nz/Players/97/97001/97001.html" TargetMode="External"/><Relationship Id="rId41" Type="http://schemas.openxmlformats.org/officeDocument/2006/relationships/hyperlink" Target="https://archive.nzc.nz/Players/385/385720/385720.html" TargetMode="External"/><Relationship Id="rId54" Type="http://schemas.openxmlformats.org/officeDocument/2006/relationships/hyperlink" Target="https://archive.nzc.nz/Players/159/159051/159051.html" TargetMode="External"/><Relationship Id="rId62" Type="http://schemas.openxmlformats.org/officeDocument/2006/relationships/hyperlink" Target="https://archive.nzc.nz/Players/93/93376/93376.html" TargetMode="External"/><Relationship Id="rId70" Type="http://schemas.openxmlformats.org/officeDocument/2006/relationships/hyperlink" Target="https://archive.nzc.nz/Players/93/93369/93369.html" TargetMode="External"/><Relationship Id="rId75" Type="http://schemas.openxmlformats.org/officeDocument/2006/relationships/hyperlink" Target="https://archive.nzc.nz/Players/420/420301/420301.html" TargetMode="External"/><Relationship Id="rId83" Type="http://schemas.openxmlformats.org/officeDocument/2006/relationships/hyperlink" Target="https://archive.nzc.nz/Players/9/9549/9549.html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archive.nzc.nz/Events/Plunket_Shield_2010-11/Bowling_by_Player.html" TargetMode="External"/><Relationship Id="rId6" Type="http://schemas.openxmlformats.org/officeDocument/2006/relationships/hyperlink" Target="https://archive.nzc.nz/Players/197/197526/197526.html" TargetMode="External"/><Relationship Id="rId15" Type="http://schemas.openxmlformats.org/officeDocument/2006/relationships/hyperlink" Target="https://archive.nzc.nz/Players/44/44720/44720.html" TargetMode="External"/><Relationship Id="rId23" Type="http://schemas.openxmlformats.org/officeDocument/2006/relationships/hyperlink" Target="https://archive.nzc.nz/Players/165/165070/165070.html" TargetMode="External"/><Relationship Id="rId28" Type="http://schemas.openxmlformats.org/officeDocument/2006/relationships/hyperlink" Target="https://archive.nzc.nz/Players/87/87914/87914.html" TargetMode="External"/><Relationship Id="rId36" Type="http://schemas.openxmlformats.org/officeDocument/2006/relationships/hyperlink" Target="https://archive.nzc.nz/Players/420/420284/420284.html" TargetMode="External"/><Relationship Id="rId49" Type="http://schemas.openxmlformats.org/officeDocument/2006/relationships/hyperlink" Target="https://archive.nzc.nz/Players/44/44325/44325.html" TargetMode="External"/><Relationship Id="rId57" Type="http://schemas.openxmlformats.org/officeDocument/2006/relationships/hyperlink" Target="https://archive.nzc.nz/Players/420/420311/420311.html" TargetMode="External"/><Relationship Id="rId10" Type="http://schemas.openxmlformats.org/officeDocument/2006/relationships/hyperlink" Target="https://archive.nzc.nz/Players/97/97857/97857.html" TargetMode="External"/><Relationship Id="rId31" Type="http://schemas.openxmlformats.org/officeDocument/2006/relationships/hyperlink" Target="https://archive.nzc.nz/Players/9/9893/9893.html" TargetMode="External"/><Relationship Id="rId44" Type="http://schemas.openxmlformats.org/officeDocument/2006/relationships/hyperlink" Target="https://archive.nzc.nz/Players/10/10183/10183.html" TargetMode="External"/><Relationship Id="rId52" Type="http://schemas.openxmlformats.org/officeDocument/2006/relationships/hyperlink" Target="https://archive.nzc.nz/Players/420/420306/420306.html" TargetMode="External"/><Relationship Id="rId60" Type="http://schemas.openxmlformats.org/officeDocument/2006/relationships/hyperlink" Target="https://archive.nzc.nz/Players/245/245792/245792.html" TargetMode="External"/><Relationship Id="rId65" Type="http://schemas.openxmlformats.org/officeDocument/2006/relationships/hyperlink" Target="https://archive.nzc.nz/Players/262/262165/262165.html" TargetMode="External"/><Relationship Id="rId73" Type="http://schemas.openxmlformats.org/officeDocument/2006/relationships/hyperlink" Target="https://archive.nzc.nz/Players/44/44271/44271.html" TargetMode="External"/><Relationship Id="rId78" Type="http://schemas.openxmlformats.org/officeDocument/2006/relationships/hyperlink" Target="https://archive.nzc.nz/Players/62/62493/62493.html" TargetMode="External"/><Relationship Id="rId81" Type="http://schemas.openxmlformats.org/officeDocument/2006/relationships/hyperlink" Target="https://archive.nzc.nz/Players/62/62487/62487.html" TargetMode="External"/><Relationship Id="rId86" Type="http://schemas.openxmlformats.org/officeDocument/2006/relationships/hyperlink" Target="https://archive.nzc.nz/Players/26/26575/265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07"/>
  <sheetViews>
    <sheetView tabSelected="1" zoomScaleNormal="100" workbookViewId="0">
      <selection activeCell="AK107" sqref="AK107"/>
    </sheetView>
  </sheetViews>
  <sheetFormatPr defaultRowHeight="13"/>
  <sheetData>
    <row r="1" spans="1:41" ht="15.5">
      <c r="A1" s="1"/>
      <c r="B1" s="2" t="s">
        <v>0</v>
      </c>
      <c r="C1" s="2" t="s">
        <v>0</v>
      </c>
      <c r="D1" s="3" t="s">
        <v>1</v>
      </c>
      <c r="E1" s="3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7</v>
      </c>
      <c r="P1" s="2" t="s">
        <v>9</v>
      </c>
      <c r="Q1" s="2" t="s">
        <v>10</v>
      </c>
      <c r="R1" s="2">
        <v>50</v>
      </c>
      <c r="S1" s="2">
        <v>50</v>
      </c>
      <c r="T1" s="2" t="s">
        <v>11</v>
      </c>
      <c r="U1" s="2" t="s">
        <v>12</v>
      </c>
      <c r="V1" s="2" t="s">
        <v>11</v>
      </c>
      <c r="W1" s="2" t="s">
        <v>11</v>
      </c>
      <c r="X1" s="2" t="s">
        <v>13</v>
      </c>
      <c r="Y1" s="2" t="s">
        <v>14</v>
      </c>
      <c r="Z1" s="2" t="s">
        <v>8</v>
      </c>
      <c r="AB1" s="2" t="s">
        <v>38</v>
      </c>
      <c r="AG1" s="38" t="s">
        <v>43</v>
      </c>
      <c r="AH1" s="37" t="s">
        <v>44</v>
      </c>
      <c r="AI1" s="37" t="s">
        <v>45</v>
      </c>
      <c r="AJ1" s="37" t="s">
        <v>0</v>
      </c>
      <c r="AK1" s="38" t="s">
        <v>2</v>
      </c>
      <c r="AL1" s="37" t="s">
        <v>46</v>
      </c>
      <c r="AM1" s="38" t="s">
        <v>47</v>
      </c>
      <c r="AN1" s="37" t="s">
        <v>48</v>
      </c>
      <c r="AO1" s="37" t="s">
        <v>49</v>
      </c>
    </row>
    <row r="2" spans="1:41" ht="39">
      <c r="A2" s="4" t="s">
        <v>15</v>
      </c>
      <c r="B2" s="2" t="s">
        <v>16</v>
      </c>
      <c r="C2" s="2" t="s">
        <v>17</v>
      </c>
      <c r="D2" s="5" t="s">
        <v>18</v>
      </c>
      <c r="E2" s="5" t="s">
        <v>19</v>
      </c>
      <c r="F2" s="2" t="s">
        <v>20</v>
      </c>
      <c r="G2" s="2" t="s">
        <v>21</v>
      </c>
      <c r="H2" s="2" t="s">
        <v>16</v>
      </c>
      <c r="I2" s="2" t="s">
        <v>17</v>
      </c>
      <c r="J2" s="2" t="s">
        <v>22</v>
      </c>
      <c r="K2" s="2" t="s">
        <v>23</v>
      </c>
      <c r="L2" s="2" t="s">
        <v>16</v>
      </c>
      <c r="M2" s="2" t="s">
        <v>17</v>
      </c>
      <c r="N2" s="2" t="s">
        <v>16</v>
      </c>
      <c r="O2" s="2" t="s">
        <v>24</v>
      </c>
      <c r="R2" s="2" t="s">
        <v>25</v>
      </c>
      <c r="S2" s="2" t="s">
        <v>26</v>
      </c>
      <c r="T2" s="7" t="s">
        <v>27</v>
      </c>
      <c r="U2" s="7" t="s">
        <v>28</v>
      </c>
      <c r="V2" s="7" t="s">
        <v>29</v>
      </c>
      <c r="W2" s="7" t="s">
        <v>30</v>
      </c>
      <c r="X2" s="7" t="s">
        <v>31</v>
      </c>
      <c r="Y2" s="7" t="s">
        <v>31</v>
      </c>
      <c r="Z2" s="6" t="s">
        <v>16</v>
      </c>
      <c r="AA2" s="6" t="s">
        <v>24</v>
      </c>
      <c r="AG2" s="38" t="s">
        <v>50</v>
      </c>
      <c r="AH2" s="39">
        <v>2</v>
      </c>
      <c r="AI2" s="39">
        <v>0</v>
      </c>
      <c r="AJ2" s="39">
        <v>0</v>
      </c>
      <c r="AK2" s="39">
        <v>1</v>
      </c>
      <c r="AL2" s="39" t="s">
        <v>51</v>
      </c>
      <c r="AM2" s="39">
        <v>0</v>
      </c>
      <c r="AN2" s="39">
        <v>0</v>
      </c>
      <c r="AO2" s="39">
        <v>0</v>
      </c>
    </row>
    <row r="3" spans="1:41" ht="39">
      <c r="A3" s="8">
        <v>1</v>
      </c>
      <c r="B3" s="10">
        <v>527</v>
      </c>
      <c r="C3" s="10">
        <v>622</v>
      </c>
      <c r="D3" s="11">
        <v>17</v>
      </c>
      <c r="E3" s="11">
        <v>15</v>
      </c>
      <c r="F3" s="11">
        <v>1128</v>
      </c>
      <c r="G3" s="11">
        <v>1305</v>
      </c>
      <c r="H3" s="9">
        <f t="shared" ref="H3:H5" si="0">B3/E3</f>
        <v>35.133333333333333</v>
      </c>
      <c r="I3" s="9">
        <f t="shared" ref="I3:I5" si="1">C3/D3</f>
        <v>36.588235294117645</v>
      </c>
      <c r="J3" s="9">
        <f t="shared" ref="J3:J5" si="2">F3/E3</f>
        <v>75.2</v>
      </c>
      <c r="K3" s="9">
        <f t="shared" ref="K3:K5" si="3">G3/D3</f>
        <v>76.764705882352942</v>
      </c>
      <c r="L3" s="9">
        <f t="shared" ref="L3:L5" si="4">B3/(F3/6)</f>
        <v>2.8031914893617023</v>
      </c>
      <c r="M3" s="9">
        <f t="shared" ref="M3:M5" si="5">C3/(G3/6)</f>
        <v>2.8597701149425285</v>
      </c>
      <c r="N3" s="10">
        <v>1</v>
      </c>
      <c r="O3" s="10">
        <v>1</v>
      </c>
      <c r="P3" s="10">
        <v>0</v>
      </c>
      <c r="Q3" s="10">
        <v>0</v>
      </c>
      <c r="R3" s="10">
        <v>4</v>
      </c>
      <c r="S3" s="10">
        <v>3</v>
      </c>
      <c r="T3" s="17">
        <v>1</v>
      </c>
      <c r="U3" s="17">
        <v>0</v>
      </c>
      <c r="V3" s="17">
        <v>4</v>
      </c>
      <c r="W3" s="10">
        <v>6</v>
      </c>
      <c r="X3" s="10">
        <v>0</v>
      </c>
      <c r="Y3" s="10">
        <v>1</v>
      </c>
      <c r="Z3" s="11">
        <f t="shared" ref="Z3:Z13" si="6">F3/N3</f>
        <v>1128</v>
      </c>
      <c r="AA3" s="11">
        <f t="shared" ref="AA3:AA13" si="7">G3/O3</f>
        <v>1305</v>
      </c>
      <c r="AB3" s="10">
        <v>0</v>
      </c>
      <c r="AG3" s="38" t="s">
        <v>52</v>
      </c>
      <c r="AH3" s="39">
        <v>157</v>
      </c>
      <c r="AI3" s="39">
        <v>11</v>
      </c>
      <c r="AJ3" s="39">
        <v>55</v>
      </c>
      <c r="AK3" s="39">
        <v>6</v>
      </c>
      <c r="AL3" s="40">
        <v>45717</v>
      </c>
      <c r="AM3" s="39">
        <v>9.16</v>
      </c>
      <c r="AN3" s="39">
        <v>0</v>
      </c>
      <c r="AO3" s="39">
        <v>0</v>
      </c>
    </row>
    <row r="4" spans="1:41" ht="39">
      <c r="A4" s="8">
        <v>2</v>
      </c>
      <c r="B4" s="11">
        <v>488</v>
      </c>
      <c r="C4" s="11">
        <v>489</v>
      </c>
      <c r="D4" s="18">
        <v>14</v>
      </c>
      <c r="E4" s="18">
        <v>20</v>
      </c>
      <c r="F4" s="18">
        <v>979</v>
      </c>
      <c r="G4" s="18">
        <v>838</v>
      </c>
      <c r="H4" s="9">
        <f t="shared" si="0"/>
        <v>24.4</v>
      </c>
      <c r="I4" s="9">
        <f t="shared" si="1"/>
        <v>34.928571428571431</v>
      </c>
      <c r="J4" s="9">
        <f t="shared" si="2"/>
        <v>48.95</v>
      </c>
      <c r="K4" s="9">
        <f t="shared" si="3"/>
        <v>59.857142857142854</v>
      </c>
      <c r="L4" s="9">
        <f t="shared" si="4"/>
        <v>2.9908069458631257</v>
      </c>
      <c r="M4" s="9">
        <f t="shared" si="5"/>
        <v>3.5011933174224348</v>
      </c>
      <c r="N4" s="10">
        <v>0</v>
      </c>
      <c r="O4" s="10">
        <v>0</v>
      </c>
      <c r="P4" s="10">
        <v>0</v>
      </c>
      <c r="Q4" s="10">
        <v>1</v>
      </c>
      <c r="R4" s="10">
        <v>1</v>
      </c>
      <c r="S4" s="10">
        <v>4</v>
      </c>
      <c r="T4" s="17">
        <v>0</v>
      </c>
      <c r="U4" s="17">
        <v>0</v>
      </c>
      <c r="V4" s="17">
        <v>4</v>
      </c>
      <c r="W4" s="10">
        <v>5</v>
      </c>
      <c r="X4" s="10">
        <v>0</v>
      </c>
      <c r="Y4" s="10">
        <v>0</v>
      </c>
      <c r="Z4" s="11" t="e">
        <f t="shared" si="6"/>
        <v>#DIV/0!</v>
      </c>
      <c r="AA4" s="11" t="e">
        <f t="shared" si="7"/>
        <v>#DIV/0!</v>
      </c>
      <c r="AB4" s="22">
        <v>0</v>
      </c>
      <c r="AG4" s="38" t="s">
        <v>53</v>
      </c>
      <c r="AH4" s="39">
        <v>36</v>
      </c>
      <c r="AI4" s="39">
        <v>1</v>
      </c>
      <c r="AJ4" s="39">
        <v>22</v>
      </c>
      <c r="AK4" s="39">
        <v>2</v>
      </c>
      <c r="AL4" s="40">
        <v>44593</v>
      </c>
      <c r="AM4" s="39">
        <v>11</v>
      </c>
      <c r="AN4" s="39">
        <v>0</v>
      </c>
      <c r="AO4" s="39">
        <v>0</v>
      </c>
    </row>
    <row r="5" spans="1:41" ht="39">
      <c r="A5" s="8">
        <v>3</v>
      </c>
      <c r="B5" s="18">
        <v>481</v>
      </c>
      <c r="C5" s="18">
        <v>485</v>
      </c>
      <c r="D5" s="18">
        <v>14</v>
      </c>
      <c r="E5" s="18">
        <v>20</v>
      </c>
      <c r="F5" s="18">
        <v>990</v>
      </c>
      <c r="G5" s="18">
        <v>780</v>
      </c>
      <c r="H5" s="9">
        <f t="shared" si="0"/>
        <v>24.05</v>
      </c>
      <c r="I5" s="9">
        <f t="shared" si="1"/>
        <v>34.642857142857146</v>
      </c>
      <c r="J5" s="9">
        <f t="shared" si="2"/>
        <v>49.5</v>
      </c>
      <c r="K5" s="9">
        <f t="shared" si="3"/>
        <v>55.714285714285715</v>
      </c>
      <c r="L5" s="9">
        <f t="shared" si="4"/>
        <v>2.915151515151515</v>
      </c>
      <c r="M5" s="9">
        <f t="shared" si="5"/>
        <v>3.7307692307692308</v>
      </c>
      <c r="N5" s="10">
        <v>0</v>
      </c>
      <c r="O5" s="10">
        <v>1</v>
      </c>
      <c r="P5" s="10">
        <v>0</v>
      </c>
      <c r="Q5" s="10">
        <v>1</v>
      </c>
      <c r="R5" s="10">
        <v>2</v>
      </c>
      <c r="S5" s="10">
        <v>2</v>
      </c>
      <c r="T5" s="10">
        <v>1</v>
      </c>
      <c r="U5" s="10">
        <v>0</v>
      </c>
      <c r="V5" s="10">
        <v>2</v>
      </c>
      <c r="W5" s="10">
        <v>4</v>
      </c>
      <c r="X5" s="10">
        <v>0</v>
      </c>
      <c r="Y5" s="10">
        <v>1</v>
      </c>
      <c r="Z5" s="11" t="e">
        <f t="shared" si="6"/>
        <v>#DIV/0!</v>
      </c>
      <c r="AA5" s="11">
        <f t="shared" si="7"/>
        <v>780</v>
      </c>
      <c r="AB5" s="22">
        <v>0</v>
      </c>
      <c r="AG5" s="38" t="s">
        <v>54</v>
      </c>
      <c r="AH5" s="39">
        <v>60</v>
      </c>
      <c r="AI5" s="39">
        <v>4</v>
      </c>
      <c r="AJ5" s="39">
        <v>11</v>
      </c>
      <c r="AK5" s="39">
        <v>1</v>
      </c>
      <c r="AL5" s="42">
        <v>43983</v>
      </c>
      <c r="AM5" s="39">
        <v>11</v>
      </c>
      <c r="AN5" s="39">
        <v>0</v>
      </c>
      <c r="AO5" s="39">
        <v>0</v>
      </c>
    </row>
    <row r="6" spans="1:41" ht="39">
      <c r="A6" s="8">
        <v>4</v>
      </c>
      <c r="B6" s="22">
        <v>607</v>
      </c>
      <c r="C6" s="22">
        <v>610</v>
      </c>
      <c r="D6" s="18">
        <v>12</v>
      </c>
      <c r="E6" s="18">
        <v>19</v>
      </c>
      <c r="F6" s="18">
        <v>1025</v>
      </c>
      <c r="G6" s="18">
        <v>1315</v>
      </c>
      <c r="H6" s="9">
        <f t="shared" ref="H6:H11" si="8">B6/E6</f>
        <v>31.94736842105263</v>
      </c>
      <c r="I6" s="9">
        <f t="shared" ref="I6:I11" si="9">C6/D6</f>
        <v>50.833333333333336</v>
      </c>
      <c r="J6" s="9">
        <f t="shared" ref="J6:J11" si="10">F6/E6</f>
        <v>53.94736842105263</v>
      </c>
      <c r="K6" s="9">
        <f t="shared" ref="K6:K11" si="11">G6/D6</f>
        <v>109.58333333333333</v>
      </c>
      <c r="L6" s="9">
        <f t="shared" ref="L6:L11" si="12">B6/(F6/6)</f>
        <v>3.5531707317073167</v>
      </c>
      <c r="M6" s="9">
        <f t="shared" ref="M6:M11" si="13">C6/(G6/6)</f>
        <v>2.7832699619771866</v>
      </c>
      <c r="N6" s="10">
        <v>1</v>
      </c>
      <c r="O6" s="10">
        <v>2</v>
      </c>
      <c r="P6" s="22">
        <v>0</v>
      </c>
      <c r="Q6" s="10">
        <v>1</v>
      </c>
      <c r="R6" s="10">
        <v>2</v>
      </c>
      <c r="S6" s="10">
        <v>2</v>
      </c>
      <c r="T6" s="10">
        <v>1</v>
      </c>
      <c r="U6" s="22">
        <v>2</v>
      </c>
      <c r="V6" s="22">
        <v>2</v>
      </c>
      <c r="W6" s="22">
        <v>3</v>
      </c>
      <c r="X6" s="10">
        <v>1</v>
      </c>
      <c r="Y6" s="10">
        <v>1</v>
      </c>
      <c r="Z6" s="11">
        <f t="shared" si="6"/>
        <v>1025</v>
      </c>
      <c r="AA6" s="11">
        <f t="shared" si="7"/>
        <v>657.5</v>
      </c>
      <c r="AB6" s="22">
        <v>1</v>
      </c>
      <c r="AG6" s="38" t="s">
        <v>55</v>
      </c>
      <c r="AH6" s="39">
        <v>570</v>
      </c>
      <c r="AI6" s="39">
        <v>28</v>
      </c>
      <c r="AJ6" s="39">
        <v>244</v>
      </c>
      <c r="AK6" s="39">
        <v>18</v>
      </c>
      <c r="AL6" s="40">
        <v>45047</v>
      </c>
      <c r="AM6" s="39">
        <v>13.55</v>
      </c>
      <c r="AN6" s="39">
        <v>2</v>
      </c>
      <c r="AO6" s="39">
        <v>0</v>
      </c>
    </row>
    <row r="7" spans="1:41" ht="39">
      <c r="A7" s="8">
        <v>5</v>
      </c>
      <c r="B7" s="18">
        <v>389</v>
      </c>
      <c r="C7" s="18">
        <v>392</v>
      </c>
      <c r="D7" s="18">
        <v>11</v>
      </c>
      <c r="E7" s="18">
        <v>20</v>
      </c>
      <c r="F7" s="18">
        <v>895</v>
      </c>
      <c r="G7" s="18">
        <v>779</v>
      </c>
      <c r="H7" s="9">
        <f t="shared" si="8"/>
        <v>19.45</v>
      </c>
      <c r="I7" s="9">
        <f t="shared" si="9"/>
        <v>35.636363636363633</v>
      </c>
      <c r="J7" s="9">
        <f t="shared" si="10"/>
        <v>44.75</v>
      </c>
      <c r="K7" s="9">
        <f t="shared" si="11"/>
        <v>70.818181818181813</v>
      </c>
      <c r="L7" s="9">
        <f t="shared" si="12"/>
        <v>2.6078212290502796</v>
      </c>
      <c r="M7" s="9">
        <f t="shared" si="13"/>
        <v>3.0192554557124516</v>
      </c>
      <c r="N7" s="10">
        <v>0</v>
      </c>
      <c r="O7" s="10">
        <v>1</v>
      </c>
      <c r="P7" s="10">
        <v>0</v>
      </c>
      <c r="Q7" s="10">
        <v>1</v>
      </c>
      <c r="R7" s="10">
        <v>2</v>
      </c>
      <c r="S7" s="10">
        <v>3</v>
      </c>
      <c r="T7" s="10">
        <v>0</v>
      </c>
      <c r="U7" s="10">
        <v>1</v>
      </c>
      <c r="V7" s="10">
        <v>2</v>
      </c>
      <c r="W7" s="10">
        <v>2</v>
      </c>
      <c r="X7" s="10">
        <v>0</v>
      </c>
      <c r="Y7" s="10">
        <v>0</v>
      </c>
      <c r="Z7" s="11" t="e">
        <f t="shared" si="6"/>
        <v>#DIV/0!</v>
      </c>
      <c r="AA7" s="11">
        <f t="shared" si="7"/>
        <v>779</v>
      </c>
      <c r="AB7" s="22">
        <v>0</v>
      </c>
      <c r="AG7" s="38" t="s">
        <v>56</v>
      </c>
      <c r="AH7" s="39">
        <v>132</v>
      </c>
      <c r="AI7" s="39">
        <v>4</v>
      </c>
      <c r="AJ7" s="39">
        <v>72</v>
      </c>
      <c r="AK7" s="39">
        <v>4</v>
      </c>
      <c r="AL7" s="40">
        <v>13241</v>
      </c>
      <c r="AM7" s="39">
        <v>18</v>
      </c>
      <c r="AN7" s="39">
        <v>0</v>
      </c>
      <c r="AO7" s="39">
        <v>0</v>
      </c>
    </row>
    <row r="8" spans="1:41" ht="39">
      <c r="A8" s="8">
        <v>6</v>
      </c>
      <c r="B8" s="11">
        <v>327</v>
      </c>
      <c r="C8" s="11">
        <v>328</v>
      </c>
      <c r="D8" s="11">
        <v>10</v>
      </c>
      <c r="E8" s="11">
        <v>20</v>
      </c>
      <c r="F8" s="11">
        <v>675</v>
      </c>
      <c r="G8" s="11">
        <v>551</v>
      </c>
      <c r="H8" s="9">
        <v>16.350000000000001</v>
      </c>
      <c r="I8" s="9">
        <v>32.799999999999997</v>
      </c>
      <c r="J8" s="9">
        <v>33.75</v>
      </c>
      <c r="K8" s="9">
        <v>55.1</v>
      </c>
      <c r="L8" s="9">
        <v>2.9066666666666667</v>
      </c>
      <c r="M8" s="9">
        <v>3.5716878402903811</v>
      </c>
      <c r="N8" s="10">
        <v>0</v>
      </c>
      <c r="O8" s="10">
        <v>0</v>
      </c>
      <c r="P8" s="10">
        <v>0</v>
      </c>
      <c r="Q8" s="10">
        <v>1</v>
      </c>
      <c r="R8" s="10">
        <v>2</v>
      </c>
      <c r="S8" s="10">
        <v>3</v>
      </c>
      <c r="T8" s="10">
        <v>0</v>
      </c>
      <c r="U8" s="10">
        <v>0</v>
      </c>
      <c r="V8" s="10">
        <v>2</v>
      </c>
      <c r="W8" s="10">
        <v>2</v>
      </c>
      <c r="X8" s="10">
        <v>0</v>
      </c>
      <c r="Y8" s="10">
        <v>1</v>
      </c>
      <c r="Z8" s="11" t="e">
        <v>#DIV/0!</v>
      </c>
      <c r="AA8" s="11" t="e">
        <v>#DIV/0!</v>
      </c>
      <c r="AB8" s="22">
        <v>0</v>
      </c>
      <c r="AG8" s="38" t="s">
        <v>57</v>
      </c>
      <c r="AH8" s="39">
        <v>1690</v>
      </c>
      <c r="AI8" s="39">
        <v>69</v>
      </c>
      <c r="AJ8" s="39">
        <v>926</v>
      </c>
      <c r="AK8" s="39">
        <v>51</v>
      </c>
      <c r="AL8" s="40">
        <v>13302</v>
      </c>
      <c r="AM8" s="39">
        <v>18.149999999999999</v>
      </c>
      <c r="AN8" s="39">
        <v>4</v>
      </c>
      <c r="AO8" s="39">
        <v>1</v>
      </c>
    </row>
    <row r="9" spans="1:41" ht="39">
      <c r="A9" s="8">
        <v>7</v>
      </c>
      <c r="B9" s="11">
        <v>487</v>
      </c>
      <c r="C9" s="11">
        <v>469</v>
      </c>
      <c r="D9" s="11">
        <v>20</v>
      </c>
      <c r="E9" s="11">
        <v>20</v>
      </c>
      <c r="F9" s="11">
        <v>1178</v>
      </c>
      <c r="G9" s="11">
        <v>956</v>
      </c>
      <c r="H9" s="9">
        <f t="shared" si="8"/>
        <v>24.35</v>
      </c>
      <c r="I9" s="9">
        <f t="shared" si="9"/>
        <v>23.45</v>
      </c>
      <c r="J9" s="9">
        <f t="shared" si="10"/>
        <v>58.9</v>
      </c>
      <c r="K9" s="9">
        <f t="shared" si="11"/>
        <v>47.8</v>
      </c>
      <c r="L9" s="9">
        <f t="shared" si="12"/>
        <v>2.4804753820033953</v>
      </c>
      <c r="M9" s="9">
        <f t="shared" si="13"/>
        <v>2.9435146443514641</v>
      </c>
      <c r="N9" s="10">
        <v>0</v>
      </c>
      <c r="O9" s="10">
        <v>0</v>
      </c>
      <c r="P9" s="10">
        <v>1</v>
      </c>
      <c r="Q9" s="10">
        <v>0</v>
      </c>
      <c r="R9" s="10">
        <v>2</v>
      </c>
      <c r="S9" s="10">
        <v>2</v>
      </c>
      <c r="T9" s="10">
        <v>1</v>
      </c>
      <c r="U9" s="10">
        <v>0</v>
      </c>
      <c r="V9" s="10">
        <v>2</v>
      </c>
      <c r="W9" s="10">
        <v>2</v>
      </c>
      <c r="X9" s="10">
        <v>0</v>
      </c>
      <c r="Y9" s="10">
        <v>0</v>
      </c>
      <c r="Z9" s="11" t="e">
        <f t="shared" si="6"/>
        <v>#DIV/0!</v>
      </c>
      <c r="AA9" s="11" t="e">
        <f t="shared" si="7"/>
        <v>#DIV/0!</v>
      </c>
      <c r="AB9" s="22">
        <v>0</v>
      </c>
      <c r="AG9" s="38" t="s">
        <v>58</v>
      </c>
      <c r="AH9" s="39">
        <v>120</v>
      </c>
      <c r="AI9" s="39">
        <v>1</v>
      </c>
      <c r="AJ9" s="39">
        <v>57</v>
      </c>
      <c r="AK9" s="39">
        <v>3</v>
      </c>
      <c r="AL9" s="40">
        <v>18295</v>
      </c>
      <c r="AM9" s="39">
        <v>19</v>
      </c>
      <c r="AN9" s="39">
        <v>0</v>
      </c>
      <c r="AO9" s="39">
        <v>0</v>
      </c>
    </row>
    <row r="10" spans="1:41" ht="39">
      <c r="A10" s="8">
        <v>8</v>
      </c>
      <c r="B10" s="11">
        <v>295</v>
      </c>
      <c r="C10" s="11">
        <v>420</v>
      </c>
      <c r="D10" s="11">
        <v>20</v>
      </c>
      <c r="E10" s="11">
        <v>18</v>
      </c>
      <c r="F10" s="11">
        <v>518</v>
      </c>
      <c r="G10" s="11">
        <v>972</v>
      </c>
      <c r="H10" s="9">
        <f t="shared" si="8"/>
        <v>16.388888888888889</v>
      </c>
      <c r="I10" s="9">
        <f t="shared" si="9"/>
        <v>21</v>
      </c>
      <c r="J10" s="9">
        <f t="shared" si="10"/>
        <v>28.777777777777779</v>
      </c>
      <c r="K10" s="9">
        <f t="shared" si="11"/>
        <v>48.6</v>
      </c>
      <c r="L10" s="9">
        <f t="shared" si="12"/>
        <v>3.416988416988417</v>
      </c>
      <c r="M10" s="9">
        <f t="shared" si="13"/>
        <v>2.5925925925925926</v>
      </c>
      <c r="N10" s="10">
        <v>0</v>
      </c>
      <c r="O10" s="10">
        <v>0</v>
      </c>
      <c r="P10" s="10">
        <v>0</v>
      </c>
      <c r="Q10" s="10">
        <v>1</v>
      </c>
      <c r="R10" s="10">
        <v>0</v>
      </c>
      <c r="S10" s="10">
        <v>2</v>
      </c>
      <c r="T10" s="10">
        <v>0</v>
      </c>
      <c r="U10" s="10">
        <v>0</v>
      </c>
      <c r="V10" s="10">
        <v>0</v>
      </c>
      <c r="W10" s="10">
        <v>3</v>
      </c>
      <c r="X10" s="10">
        <v>0</v>
      </c>
      <c r="Y10" s="10">
        <v>0</v>
      </c>
      <c r="Z10" s="11" t="e">
        <f t="shared" si="6"/>
        <v>#DIV/0!</v>
      </c>
      <c r="AA10" s="11" t="e">
        <f t="shared" si="7"/>
        <v>#DIV/0!</v>
      </c>
      <c r="AB10" s="22">
        <v>1</v>
      </c>
      <c r="AG10" s="38" t="s">
        <v>59</v>
      </c>
      <c r="AH10" s="39">
        <v>1034</v>
      </c>
      <c r="AI10" s="39">
        <v>29</v>
      </c>
      <c r="AJ10" s="39">
        <v>600</v>
      </c>
      <c r="AK10" s="39">
        <v>30</v>
      </c>
      <c r="AL10" s="40">
        <v>19845</v>
      </c>
      <c r="AM10" s="39">
        <v>20</v>
      </c>
      <c r="AN10" s="39">
        <v>2</v>
      </c>
      <c r="AO10" s="39">
        <v>0</v>
      </c>
    </row>
    <row r="11" spans="1:41" ht="39">
      <c r="A11" s="8">
        <v>9</v>
      </c>
      <c r="B11" s="11">
        <v>537</v>
      </c>
      <c r="C11" s="11">
        <v>565</v>
      </c>
      <c r="D11" s="11">
        <v>18</v>
      </c>
      <c r="E11" s="11">
        <v>20</v>
      </c>
      <c r="F11" s="11">
        <v>1181</v>
      </c>
      <c r="G11" s="11">
        <v>1101</v>
      </c>
      <c r="H11" s="9">
        <f t="shared" si="8"/>
        <v>26.85</v>
      </c>
      <c r="I11" s="9">
        <f t="shared" si="9"/>
        <v>31.388888888888889</v>
      </c>
      <c r="J11" s="9">
        <f t="shared" si="10"/>
        <v>59.05</v>
      </c>
      <c r="K11" s="9">
        <f t="shared" si="11"/>
        <v>61.166666666666664</v>
      </c>
      <c r="L11" s="9">
        <f t="shared" si="12"/>
        <v>2.7281964436917865</v>
      </c>
      <c r="M11" s="9">
        <f t="shared" si="13"/>
        <v>3.0790190735694822</v>
      </c>
      <c r="N11" s="10">
        <v>0</v>
      </c>
      <c r="O11" s="10">
        <v>0</v>
      </c>
      <c r="P11" s="10">
        <v>0</v>
      </c>
      <c r="Q11" s="10">
        <v>1</v>
      </c>
      <c r="R11" s="10">
        <v>4</v>
      </c>
      <c r="S11" s="10">
        <v>5</v>
      </c>
      <c r="T11" s="10">
        <v>0</v>
      </c>
      <c r="U11" s="10">
        <v>1</v>
      </c>
      <c r="V11" s="10">
        <v>4</v>
      </c>
      <c r="W11" s="10">
        <v>4</v>
      </c>
      <c r="X11" s="10">
        <v>0</v>
      </c>
      <c r="Y11" s="10">
        <v>1</v>
      </c>
      <c r="Z11" s="11" t="e">
        <f t="shared" si="6"/>
        <v>#DIV/0!</v>
      </c>
      <c r="AA11" s="11" t="e">
        <f t="shared" si="7"/>
        <v>#DIV/0!</v>
      </c>
      <c r="AB11" s="22">
        <v>0</v>
      </c>
      <c r="AG11" s="38" t="s">
        <v>60</v>
      </c>
      <c r="AH11" s="39">
        <v>903</v>
      </c>
      <c r="AI11" s="39">
        <v>36</v>
      </c>
      <c r="AJ11" s="39">
        <v>472</v>
      </c>
      <c r="AK11" s="39">
        <v>23</v>
      </c>
      <c r="AL11" s="40">
        <v>43221</v>
      </c>
      <c r="AM11" s="39">
        <v>20.52</v>
      </c>
      <c r="AN11" s="39">
        <v>2</v>
      </c>
      <c r="AO11" s="39">
        <v>1</v>
      </c>
    </row>
    <row r="12" spans="1:41" ht="39">
      <c r="A12" s="8">
        <v>10</v>
      </c>
      <c r="B12" s="11">
        <v>471</v>
      </c>
      <c r="C12" s="11">
        <v>164</v>
      </c>
      <c r="D12" s="11">
        <v>3</v>
      </c>
      <c r="E12" s="11">
        <v>4</v>
      </c>
      <c r="F12" s="11">
        <v>906</v>
      </c>
      <c r="G12" s="11">
        <v>402</v>
      </c>
      <c r="H12" s="9">
        <v>53</v>
      </c>
      <c r="I12" s="9">
        <v>34.4</v>
      </c>
      <c r="J12" s="9">
        <v>87.07692307692308</v>
      </c>
      <c r="K12" s="9">
        <v>53.2</v>
      </c>
      <c r="L12" s="9">
        <v>3.6519434628975267</v>
      </c>
      <c r="M12" s="9">
        <v>3.8796992481203008</v>
      </c>
      <c r="N12" s="10">
        <v>2</v>
      </c>
      <c r="O12" s="10">
        <v>0</v>
      </c>
      <c r="P12" s="10">
        <v>0</v>
      </c>
      <c r="Q12" s="10">
        <v>0</v>
      </c>
      <c r="R12" s="10">
        <v>2</v>
      </c>
      <c r="S12" s="10">
        <v>1</v>
      </c>
      <c r="T12" s="10">
        <v>3</v>
      </c>
      <c r="U12" s="10">
        <v>0</v>
      </c>
      <c r="V12" s="10">
        <v>2</v>
      </c>
      <c r="W12" s="10">
        <v>2</v>
      </c>
      <c r="X12" s="10">
        <v>1</v>
      </c>
      <c r="Y12" s="10">
        <v>0</v>
      </c>
      <c r="Z12" s="11">
        <f t="shared" si="6"/>
        <v>453</v>
      </c>
      <c r="AA12" s="11" t="e">
        <f t="shared" si="7"/>
        <v>#DIV/0!</v>
      </c>
      <c r="AB12" s="22">
        <v>1</v>
      </c>
      <c r="AG12" s="38" t="s">
        <v>61</v>
      </c>
      <c r="AH12" s="39">
        <v>1453</v>
      </c>
      <c r="AI12" s="39">
        <v>70</v>
      </c>
      <c r="AJ12" s="39">
        <v>705</v>
      </c>
      <c r="AK12" s="39">
        <v>31</v>
      </c>
      <c r="AL12" s="40">
        <v>17288</v>
      </c>
      <c r="AM12" s="39">
        <v>22.74</v>
      </c>
      <c r="AN12" s="39">
        <v>3</v>
      </c>
      <c r="AO12" s="39">
        <v>0</v>
      </c>
    </row>
    <row r="13" spans="1:41" ht="39">
      <c r="A13" s="8"/>
      <c r="B13" s="14">
        <f t="shared" ref="B13:G13" si="14">SUM(B3:B12)</f>
        <v>4609</v>
      </c>
      <c r="C13" s="14">
        <f t="shared" si="14"/>
        <v>4544</v>
      </c>
      <c r="D13" s="14">
        <f t="shared" si="14"/>
        <v>139</v>
      </c>
      <c r="E13" s="14">
        <f t="shared" si="14"/>
        <v>176</v>
      </c>
      <c r="F13" s="14">
        <f t="shared" si="14"/>
        <v>9475</v>
      </c>
      <c r="G13" s="14">
        <f t="shared" si="14"/>
        <v>8999</v>
      </c>
      <c r="H13" s="23">
        <f t="shared" ref="H13" si="15">B13/E13</f>
        <v>26.1875</v>
      </c>
      <c r="I13" s="23">
        <f t="shared" ref="I13" si="16">C13/D13</f>
        <v>32.690647482014391</v>
      </c>
      <c r="J13" s="23">
        <f t="shared" ref="J13" si="17">F13/E13</f>
        <v>53.835227272727273</v>
      </c>
      <c r="K13" s="23">
        <f t="shared" ref="K13" si="18">G13/D13</f>
        <v>64.741007194244602</v>
      </c>
      <c r="L13" s="23">
        <f t="shared" ref="L13" si="19">B13/(F13/6)</f>
        <v>2.9186279683377307</v>
      </c>
      <c r="M13" s="23">
        <f t="shared" ref="M13" si="20">C13/(G13/6)</f>
        <v>3.0296699633292588</v>
      </c>
      <c r="N13" s="13">
        <f t="shared" ref="N13:Y13" si="21">SUM(N3:N12)</f>
        <v>4</v>
      </c>
      <c r="O13" s="13">
        <f t="shared" si="21"/>
        <v>5</v>
      </c>
      <c r="P13" s="13">
        <f t="shared" si="21"/>
        <v>1</v>
      </c>
      <c r="Q13" s="13">
        <f t="shared" si="21"/>
        <v>7</v>
      </c>
      <c r="R13" s="13">
        <f t="shared" si="21"/>
        <v>21</v>
      </c>
      <c r="S13" s="13">
        <f t="shared" si="21"/>
        <v>27</v>
      </c>
      <c r="T13" s="13">
        <f t="shared" si="21"/>
        <v>7</v>
      </c>
      <c r="U13" s="13">
        <f t="shared" si="21"/>
        <v>4</v>
      </c>
      <c r="V13" s="13">
        <f t="shared" si="21"/>
        <v>24</v>
      </c>
      <c r="W13" s="13">
        <f t="shared" si="21"/>
        <v>33</v>
      </c>
      <c r="X13" s="13">
        <f t="shared" si="21"/>
        <v>2</v>
      </c>
      <c r="Y13" s="13">
        <f t="shared" si="21"/>
        <v>5</v>
      </c>
      <c r="Z13" s="14">
        <f t="shared" si="6"/>
        <v>2368.75</v>
      </c>
      <c r="AA13" s="14">
        <f t="shared" si="7"/>
        <v>1799.8</v>
      </c>
      <c r="AB13" s="25">
        <f>SUM(AB2:AB12)</f>
        <v>3</v>
      </c>
      <c r="AG13" s="38" t="s">
        <v>62</v>
      </c>
      <c r="AH13" s="39">
        <v>1675</v>
      </c>
      <c r="AI13" s="39">
        <v>65</v>
      </c>
      <c r="AJ13" s="39">
        <v>660</v>
      </c>
      <c r="AK13" s="39">
        <v>29</v>
      </c>
      <c r="AL13" s="40">
        <v>19876</v>
      </c>
      <c r="AM13" s="39">
        <v>22.75</v>
      </c>
      <c r="AN13" s="39">
        <v>1</v>
      </c>
      <c r="AO13" s="39">
        <v>0</v>
      </c>
    </row>
    <row r="14" spans="1:41" ht="39">
      <c r="B14" s="2" t="s">
        <v>0</v>
      </c>
      <c r="C14" s="2" t="s">
        <v>0</v>
      </c>
      <c r="D14" s="3" t="s">
        <v>1</v>
      </c>
      <c r="E14" s="3" t="s">
        <v>2</v>
      </c>
      <c r="F14" s="2" t="s">
        <v>3</v>
      </c>
      <c r="G14" s="2" t="s">
        <v>3</v>
      </c>
      <c r="H14" s="2" t="s">
        <v>4</v>
      </c>
      <c r="I14" s="2" t="s">
        <v>4</v>
      </c>
      <c r="J14" s="2" t="s">
        <v>5</v>
      </c>
      <c r="K14" s="2" t="s">
        <v>5</v>
      </c>
      <c r="L14" s="2" t="s">
        <v>6</v>
      </c>
      <c r="M14" s="2" t="s">
        <v>6</v>
      </c>
      <c r="N14" s="2" t="s">
        <v>7</v>
      </c>
      <c r="P14" s="2" t="s">
        <v>9</v>
      </c>
      <c r="Q14" s="2" t="s">
        <v>10</v>
      </c>
      <c r="R14" s="2">
        <v>50</v>
      </c>
      <c r="S14" s="2">
        <v>50</v>
      </c>
      <c r="T14" s="2" t="s">
        <v>11</v>
      </c>
      <c r="U14" s="2" t="s">
        <v>12</v>
      </c>
      <c r="V14" s="2" t="s">
        <v>11</v>
      </c>
      <c r="W14" s="2" t="s">
        <v>11</v>
      </c>
      <c r="X14" s="2" t="s">
        <v>13</v>
      </c>
      <c r="Y14" s="2" t="s">
        <v>14</v>
      </c>
      <c r="Z14" s="2" t="s">
        <v>8</v>
      </c>
      <c r="AB14" s="22"/>
      <c r="AG14" s="38" t="s">
        <v>63</v>
      </c>
      <c r="AH14" s="39">
        <v>126</v>
      </c>
      <c r="AI14" s="39">
        <v>2</v>
      </c>
      <c r="AJ14" s="39">
        <v>91</v>
      </c>
      <c r="AK14" s="39">
        <v>4</v>
      </c>
      <c r="AL14" s="40">
        <v>14305</v>
      </c>
      <c r="AM14" s="39">
        <v>22.75</v>
      </c>
      <c r="AN14" s="39">
        <v>0</v>
      </c>
      <c r="AO14" s="39">
        <v>0</v>
      </c>
    </row>
    <row r="15" spans="1:41" ht="39">
      <c r="A15" s="15" t="s">
        <v>33</v>
      </c>
      <c r="B15" s="2" t="s">
        <v>16</v>
      </c>
      <c r="C15" s="2" t="s">
        <v>17</v>
      </c>
      <c r="D15" s="5" t="s">
        <v>18</v>
      </c>
      <c r="E15" s="5" t="s">
        <v>19</v>
      </c>
      <c r="F15" s="2" t="s">
        <v>20</v>
      </c>
      <c r="G15" s="2" t="s">
        <v>21</v>
      </c>
      <c r="H15" s="2" t="s">
        <v>16</v>
      </c>
      <c r="I15" s="2" t="s">
        <v>17</v>
      </c>
      <c r="J15" s="2" t="s">
        <v>22</v>
      </c>
      <c r="K15" s="2" t="s">
        <v>23</v>
      </c>
      <c r="L15" s="2" t="s">
        <v>16</v>
      </c>
      <c r="M15" s="2" t="s">
        <v>17</v>
      </c>
      <c r="N15" s="2" t="s">
        <v>16</v>
      </c>
      <c r="O15" s="2" t="s">
        <v>24</v>
      </c>
      <c r="R15" s="2" t="s">
        <v>25</v>
      </c>
      <c r="S15" s="2" t="s">
        <v>26</v>
      </c>
      <c r="T15" s="7" t="s">
        <v>27</v>
      </c>
      <c r="U15" s="7" t="s">
        <v>28</v>
      </c>
      <c r="V15" s="7" t="s">
        <v>29</v>
      </c>
      <c r="W15" s="7" t="s">
        <v>30</v>
      </c>
      <c r="X15" s="7" t="s">
        <v>31</v>
      </c>
      <c r="Y15" s="7" t="s">
        <v>31</v>
      </c>
      <c r="Z15" s="6" t="s">
        <v>16</v>
      </c>
      <c r="AA15" s="6" t="s">
        <v>24</v>
      </c>
      <c r="AB15" s="24" t="s">
        <v>38</v>
      </c>
      <c r="AG15" s="38" t="s">
        <v>64</v>
      </c>
      <c r="AH15" s="39">
        <v>1436</v>
      </c>
      <c r="AI15" s="39">
        <v>71</v>
      </c>
      <c r="AJ15" s="39">
        <v>628</v>
      </c>
      <c r="AK15" s="39">
        <v>27</v>
      </c>
      <c r="AL15" s="40">
        <v>16528</v>
      </c>
      <c r="AM15" s="39">
        <v>23.25</v>
      </c>
      <c r="AN15" s="39">
        <v>0</v>
      </c>
      <c r="AO15" s="39">
        <v>0</v>
      </c>
    </row>
    <row r="16" spans="1:41" ht="39">
      <c r="A16" s="8">
        <v>1</v>
      </c>
      <c r="B16" s="10">
        <v>622</v>
      </c>
      <c r="C16" s="10">
        <v>527</v>
      </c>
      <c r="D16" s="10">
        <v>15</v>
      </c>
      <c r="E16" s="10">
        <v>17</v>
      </c>
      <c r="F16" s="10">
        <v>1305</v>
      </c>
      <c r="G16" s="10">
        <v>1128</v>
      </c>
      <c r="H16" s="9">
        <f t="shared" ref="H16:H20" si="22">B16/E16</f>
        <v>36.588235294117645</v>
      </c>
      <c r="I16" s="9">
        <f t="shared" ref="I16:I20" si="23">C16/D16</f>
        <v>35.133333333333333</v>
      </c>
      <c r="J16" s="9">
        <f>F16/E16</f>
        <v>76.764705882352942</v>
      </c>
      <c r="K16" s="9">
        <f>G16/D16</f>
        <v>75.2</v>
      </c>
      <c r="L16" s="9">
        <f>B16/(F16/6)</f>
        <v>2.8597701149425285</v>
      </c>
      <c r="M16" s="9">
        <f t="shared" ref="M16:M20" si="24">C16/(G16/6)</f>
        <v>2.8031914893617023</v>
      </c>
      <c r="N16" s="10">
        <v>1</v>
      </c>
      <c r="O16" s="10">
        <v>1</v>
      </c>
      <c r="P16" s="10">
        <v>0</v>
      </c>
      <c r="Q16" s="10">
        <v>0</v>
      </c>
      <c r="R16" s="10">
        <v>3</v>
      </c>
      <c r="S16" s="10">
        <v>4</v>
      </c>
      <c r="T16" s="10">
        <v>0</v>
      </c>
      <c r="U16" s="10">
        <v>1</v>
      </c>
      <c r="V16" s="10">
        <v>6</v>
      </c>
      <c r="W16" s="10">
        <v>4</v>
      </c>
      <c r="X16" s="10">
        <v>1</v>
      </c>
      <c r="Y16" s="10">
        <v>0</v>
      </c>
      <c r="Z16" s="11">
        <f t="shared" ref="Z16:Z26" si="25">F16/N16</f>
        <v>1305</v>
      </c>
      <c r="AA16" s="11">
        <f t="shared" ref="AA16:AA26" si="26">G16/O16</f>
        <v>1128</v>
      </c>
      <c r="AB16" s="25">
        <v>2</v>
      </c>
      <c r="AG16" s="38" t="s">
        <v>65</v>
      </c>
      <c r="AH16" s="39">
        <v>1099</v>
      </c>
      <c r="AI16" s="39">
        <v>53</v>
      </c>
      <c r="AJ16" s="39">
        <v>422</v>
      </c>
      <c r="AK16" s="39">
        <v>18</v>
      </c>
      <c r="AL16" s="40">
        <v>43922</v>
      </c>
      <c r="AM16" s="39">
        <v>23.44</v>
      </c>
      <c r="AN16" s="39">
        <v>0</v>
      </c>
      <c r="AO16" s="39">
        <v>0</v>
      </c>
    </row>
    <row r="17" spans="1:41" ht="39">
      <c r="A17" s="8">
        <v>2</v>
      </c>
      <c r="B17" s="10">
        <v>612</v>
      </c>
      <c r="C17" s="10">
        <v>614</v>
      </c>
      <c r="D17" s="10">
        <v>16</v>
      </c>
      <c r="E17" s="10">
        <v>20</v>
      </c>
      <c r="F17" s="10">
        <v>1097</v>
      </c>
      <c r="G17" s="10">
        <v>1060</v>
      </c>
      <c r="H17" s="9">
        <f t="shared" si="22"/>
        <v>30.6</v>
      </c>
      <c r="I17" s="9">
        <f t="shared" si="23"/>
        <v>38.375</v>
      </c>
      <c r="J17" s="9">
        <f t="shared" ref="J17:J20" si="27">F17/E17</f>
        <v>54.85</v>
      </c>
      <c r="K17" s="9">
        <f t="shared" ref="K17:K20" si="28">G17/D17</f>
        <v>66.25</v>
      </c>
      <c r="L17" s="9">
        <f t="shared" ref="L17:L20" si="29">B17/(F17/6)</f>
        <v>3.3473108477666362</v>
      </c>
      <c r="M17" s="9">
        <f t="shared" si="24"/>
        <v>3.4754716981132079</v>
      </c>
      <c r="N17" s="10">
        <v>0</v>
      </c>
      <c r="O17" s="10">
        <v>1</v>
      </c>
      <c r="P17" s="10">
        <v>0</v>
      </c>
      <c r="Q17" s="10">
        <v>1</v>
      </c>
      <c r="R17" s="10">
        <v>3</v>
      </c>
      <c r="S17" s="10">
        <v>3</v>
      </c>
      <c r="T17" s="10">
        <v>0</v>
      </c>
      <c r="U17" s="10">
        <v>1</v>
      </c>
      <c r="V17" s="10">
        <v>5</v>
      </c>
      <c r="W17" s="10">
        <v>2</v>
      </c>
      <c r="X17" s="10">
        <v>1</v>
      </c>
      <c r="Y17" s="10">
        <v>1</v>
      </c>
      <c r="Z17" s="11" t="e">
        <f t="shared" si="25"/>
        <v>#DIV/0!</v>
      </c>
      <c r="AA17" s="11">
        <f t="shared" si="26"/>
        <v>1060</v>
      </c>
      <c r="AB17" s="25">
        <v>0</v>
      </c>
      <c r="AG17" s="38" t="s">
        <v>66</v>
      </c>
      <c r="AH17" s="39">
        <v>795</v>
      </c>
      <c r="AI17" s="39">
        <v>29</v>
      </c>
      <c r="AJ17" s="39">
        <v>399</v>
      </c>
      <c r="AK17" s="39">
        <v>16</v>
      </c>
      <c r="AL17" s="40">
        <v>34455</v>
      </c>
      <c r="AM17" s="39">
        <v>24.93</v>
      </c>
      <c r="AN17" s="39">
        <v>1</v>
      </c>
      <c r="AO17" s="39">
        <v>0</v>
      </c>
    </row>
    <row r="18" spans="1:41" ht="39">
      <c r="A18" s="8">
        <v>3</v>
      </c>
      <c r="B18" s="10">
        <v>326</v>
      </c>
      <c r="C18" s="10">
        <v>212</v>
      </c>
      <c r="D18" s="10">
        <v>20</v>
      </c>
      <c r="E18" s="10">
        <v>10</v>
      </c>
      <c r="F18" s="10">
        <v>586</v>
      </c>
      <c r="G18" s="10">
        <v>612</v>
      </c>
      <c r="H18" s="9">
        <f t="shared" si="22"/>
        <v>32.6</v>
      </c>
      <c r="I18" s="9">
        <f t="shared" si="23"/>
        <v>10.6</v>
      </c>
      <c r="J18" s="9">
        <f t="shared" si="27"/>
        <v>58.6</v>
      </c>
      <c r="K18" s="9">
        <f t="shared" si="28"/>
        <v>30.6</v>
      </c>
      <c r="L18" s="9">
        <f t="shared" si="29"/>
        <v>3.3378839590443685</v>
      </c>
      <c r="M18" s="9">
        <f t="shared" si="24"/>
        <v>2.0784313725490198</v>
      </c>
      <c r="N18" s="10">
        <v>1</v>
      </c>
      <c r="O18" s="10">
        <v>0</v>
      </c>
      <c r="P18" s="10">
        <v>1</v>
      </c>
      <c r="Q18" s="10">
        <v>0</v>
      </c>
      <c r="R18" s="10">
        <v>1</v>
      </c>
      <c r="S18" s="10">
        <v>0</v>
      </c>
      <c r="T18" s="10">
        <v>0</v>
      </c>
      <c r="U18" s="10">
        <v>0</v>
      </c>
      <c r="V18" s="10">
        <v>3</v>
      </c>
      <c r="W18" s="10">
        <v>0</v>
      </c>
      <c r="X18" s="10">
        <v>1</v>
      </c>
      <c r="Y18" s="10">
        <v>0</v>
      </c>
      <c r="Z18" s="11">
        <f t="shared" si="25"/>
        <v>586</v>
      </c>
      <c r="AA18" s="11" t="e">
        <f t="shared" si="26"/>
        <v>#DIV/0!</v>
      </c>
      <c r="AB18" s="25">
        <v>0</v>
      </c>
      <c r="AG18" s="38" t="s">
        <v>67</v>
      </c>
      <c r="AH18" s="39">
        <v>102</v>
      </c>
      <c r="AI18" s="39">
        <v>5</v>
      </c>
      <c r="AJ18" s="39">
        <v>50</v>
      </c>
      <c r="AK18" s="39">
        <v>2</v>
      </c>
      <c r="AL18" s="39" t="s">
        <v>51</v>
      </c>
      <c r="AM18" s="39">
        <v>25</v>
      </c>
      <c r="AN18" s="39">
        <v>0</v>
      </c>
      <c r="AO18" s="39">
        <v>0</v>
      </c>
    </row>
    <row r="19" spans="1:41" ht="39">
      <c r="A19" s="8">
        <v>4</v>
      </c>
      <c r="B19" s="10">
        <v>585</v>
      </c>
      <c r="C19" s="10">
        <v>584</v>
      </c>
      <c r="D19" s="10">
        <v>10</v>
      </c>
      <c r="E19" s="10">
        <v>12</v>
      </c>
      <c r="F19" s="10">
        <v>898</v>
      </c>
      <c r="G19" s="10">
        <v>1014</v>
      </c>
      <c r="H19" s="9">
        <f t="shared" si="22"/>
        <v>48.75</v>
      </c>
      <c r="I19" s="9">
        <f t="shared" si="23"/>
        <v>58.4</v>
      </c>
      <c r="J19" s="9">
        <f t="shared" si="27"/>
        <v>74.833333333333329</v>
      </c>
      <c r="K19" s="9">
        <f t="shared" si="28"/>
        <v>101.4</v>
      </c>
      <c r="L19" s="9">
        <f t="shared" si="29"/>
        <v>3.9086859688195994</v>
      </c>
      <c r="M19" s="9">
        <f t="shared" si="24"/>
        <v>3.4556213017751478</v>
      </c>
      <c r="N19" s="10">
        <v>2</v>
      </c>
      <c r="O19" s="10">
        <v>2</v>
      </c>
      <c r="P19" s="10">
        <v>0</v>
      </c>
      <c r="Q19" s="10">
        <v>0</v>
      </c>
      <c r="R19" s="10">
        <v>2</v>
      </c>
      <c r="S19" s="10">
        <v>2</v>
      </c>
      <c r="T19" s="10">
        <v>2</v>
      </c>
      <c r="U19" s="10">
        <v>2</v>
      </c>
      <c r="V19" s="10">
        <v>2</v>
      </c>
      <c r="W19" s="10">
        <v>2</v>
      </c>
      <c r="X19" s="10">
        <v>1</v>
      </c>
      <c r="Y19" s="10">
        <v>1</v>
      </c>
      <c r="Z19" s="11">
        <f t="shared" si="25"/>
        <v>449</v>
      </c>
      <c r="AA19" s="11">
        <f t="shared" si="26"/>
        <v>507</v>
      </c>
      <c r="AB19" s="25">
        <v>1</v>
      </c>
      <c r="AG19" s="38" t="s">
        <v>68</v>
      </c>
      <c r="AH19" s="39">
        <v>1857</v>
      </c>
      <c r="AI19" s="39">
        <v>102</v>
      </c>
      <c r="AJ19" s="39">
        <v>811</v>
      </c>
      <c r="AK19" s="39">
        <v>32</v>
      </c>
      <c r="AL19" s="40">
        <v>12905</v>
      </c>
      <c r="AM19" s="39">
        <v>25.34</v>
      </c>
      <c r="AN19" s="39">
        <v>2</v>
      </c>
      <c r="AO19" s="39">
        <v>0</v>
      </c>
    </row>
    <row r="20" spans="1:41" ht="39">
      <c r="A20" s="8">
        <v>5</v>
      </c>
      <c r="B20" s="17">
        <v>549</v>
      </c>
      <c r="C20" s="17">
        <v>677</v>
      </c>
      <c r="D20" s="10">
        <v>16</v>
      </c>
      <c r="E20" s="10">
        <v>12</v>
      </c>
      <c r="F20" s="10">
        <v>921</v>
      </c>
      <c r="G20" s="10">
        <v>1042</v>
      </c>
      <c r="H20" s="9">
        <f t="shared" si="22"/>
        <v>45.75</v>
      </c>
      <c r="I20" s="9">
        <f t="shared" si="23"/>
        <v>42.3125</v>
      </c>
      <c r="J20" s="9">
        <f t="shared" si="27"/>
        <v>76.75</v>
      </c>
      <c r="K20" s="9">
        <f t="shared" si="28"/>
        <v>65.125</v>
      </c>
      <c r="L20" s="9">
        <f t="shared" si="29"/>
        <v>3.5765472312703581</v>
      </c>
      <c r="M20" s="9">
        <f t="shared" si="24"/>
        <v>3.8982725527831095</v>
      </c>
      <c r="N20" s="10">
        <v>0</v>
      </c>
      <c r="O20" s="10">
        <v>1</v>
      </c>
      <c r="P20" s="10">
        <v>0</v>
      </c>
      <c r="Q20" s="10">
        <v>0</v>
      </c>
      <c r="R20" s="10">
        <v>4</v>
      </c>
      <c r="S20" s="10">
        <v>2</v>
      </c>
      <c r="T20" s="10">
        <v>0</v>
      </c>
      <c r="U20" s="10">
        <v>0</v>
      </c>
      <c r="V20" s="10">
        <v>7</v>
      </c>
      <c r="W20" s="10">
        <v>6</v>
      </c>
      <c r="X20" s="10">
        <v>0</v>
      </c>
      <c r="Y20" s="10">
        <v>1</v>
      </c>
      <c r="Z20" s="11" t="e">
        <f t="shared" si="25"/>
        <v>#DIV/0!</v>
      </c>
      <c r="AA20" s="11">
        <f t="shared" si="26"/>
        <v>1042</v>
      </c>
      <c r="AB20" s="25">
        <v>1</v>
      </c>
      <c r="AG20" s="38" t="s">
        <v>69</v>
      </c>
      <c r="AH20" s="39">
        <v>1705</v>
      </c>
      <c r="AI20" s="39">
        <v>77</v>
      </c>
      <c r="AJ20" s="39">
        <v>761</v>
      </c>
      <c r="AK20" s="39">
        <v>30</v>
      </c>
      <c r="AL20" s="40">
        <v>16589</v>
      </c>
      <c r="AM20" s="39">
        <v>25.36</v>
      </c>
      <c r="AN20" s="39">
        <v>2</v>
      </c>
      <c r="AO20" s="39">
        <v>0</v>
      </c>
    </row>
    <row r="21" spans="1:41" ht="39">
      <c r="A21" s="8">
        <v>6</v>
      </c>
      <c r="B21" s="10">
        <v>501</v>
      </c>
      <c r="C21" s="10">
        <v>425</v>
      </c>
      <c r="D21" s="10">
        <v>20</v>
      </c>
      <c r="E21" s="10">
        <v>20</v>
      </c>
      <c r="F21" s="10">
        <v>806</v>
      </c>
      <c r="G21" s="10">
        <v>758</v>
      </c>
      <c r="H21" s="9">
        <f>B21/E21</f>
        <v>25.05</v>
      </c>
      <c r="I21" s="9">
        <f>C21/D21</f>
        <v>21.25</v>
      </c>
      <c r="J21" s="9">
        <f>F21/E21</f>
        <v>40.299999999999997</v>
      </c>
      <c r="K21" s="9">
        <f>G21/D21</f>
        <v>37.9</v>
      </c>
      <c r="L21" s="9">
        <f>B21/(F21/6)</f>
        <v>3.7295285359801484</v>
      </c>
      <c r="M21" s="9">
        <f>C21/(G21/6)</f>
        <v>3.3641160949868074</v>
      </c>
      <c r="N21" s="10">
        <v>0</v>
      </c>
      <c r="O21" s="10">
        <v>0</v>
      </c>
      <c r="P21" s="10">
        <v>1</v>
      </c>
      <c r="Q21" s="10">
        <v>0</v>
      </c>
      <c r="R21" s="10">
        <v>2</v>
      </c>
      <c r="S21" s="10">
        <v>4</v>
      </c>
      <c r="T21" s="10">
        <v>1</v>
      </c>
      <c r="U21" s="10">
        <v>1</v>
      </c>
      <c r="V21" s="10">
        <v>0</v>
      </c>
      <c r="W21" s="10">
        <v>2</v>
      </c>
      <c r="X21" s="10">
        <v>1</v>
      </c>
      <c r="Y21" s="10">
        <v>0</v>
      </c>
      <c r="Z21" s="11" t="e">
        <f t="shared" si="25"/>
        <v>#DIV/0!</v>
      </c>
      <c r="AA21" s="11" t="e">
        <f t="shared" si="26"/>
        <v>#DIV/0!</v>
      </c>
      <c r="AB21" s="25">
        <v>0</v>
      </c>
      <c r="AG21" s="38" t="s">
        <v>70</v>
      </c>
      <c r="AH21" s="39">
        <v>442</v>
      </c>
      <c r="AI21" s="39">
        <v>18</v>
      </c>
      <c r="AJ21" s="39">
        <v>255</v>
      </c>
      <c r="AK21" s="39">
        <v>10</v>
      </c>
      <c r="AL21" s="40">
        <v>42430</v>
      </c>
      <c r="AM21" s="39">
        <v>25.5</v>
      </c>
      <c r="AN21" s="39">
        <v>0</v>
      </c>
      <c r="AO21" s="39">
        <v>0</v>
      </c>
    </row>
    <row r="22" spans="1:41" ht="39">
      <c r="A22" s="8">
        <v>7</v>
      </c>
      <c r="B22" s="10">
        <v>200</v>
      </c>
      <c r="C22" s="10">
        <v>199</v>
      </c>
      <c r="D22" s="10">
        <v>10</v>
      </c>
      <c r="E22" s="10">
        <v>5</v>
      </c>
      <c r="F22" s="10">
        <v>366</v>
      </c>
      <c r="G22" s="10">
        <v>540</v>
      </c>
      <c r="H22" s="9">
        <f>B22/E22</f>
        <v>40</v>
      </c>
      <c r="I22" s="9">
        <f>C22/D22</f>
        <v>19.899999999999999</v>
      </c>
      <c r="J22" s="9">
        <f>F22/E22</f>
        <v>73.2</v>
      </c>
      <c r="K22" s="9">
        <f>G22/D22</f>
        <v>54</v>
      </c>
      <c r="L22" s="9">
        <f>B22/(F22/6)</f>
        <v>3.278688524590164</v>
      </c>
      <c r="M22" s="9">
        <f>C22/(G22/6)</f>
        <v>2.2111111111111112</v>
      </c>
      <c r="N22" s="10">
        <v>0</v>
      </c>
      <c r="O22" s="10">
        <v>1</v>
      </c>
      <c r="P22" s="2">
        <v>0</v>
      </c>
      <c r="Q22" s="2">
        <v>0</v>
      </c>
      <c r="R22" s="10">
        <v>1</v>
      </c>
      <c r="S22" s="10">
        <v>0</v>
      </c>
      <c r="T22" s="10">
        <v>0</v>
      </c>
      <c r="U22" s="10">
        <v>0</v>
      </c>
      <c r="V22" s="10">
        <v>3</v>
      </c>
      <c r="W22" s="10">
        <v>1</v>
      </c>
      <c r="X22" s="10">
        <v>0</v>
      </c>
      <c r="Y22" s="10">
        <v>0</v>
      </c>
      <c r="Z22" s="11" t="e">
        <f t="shared" si="25"/>
        <v>#DIV/0!</v>
      </c>
      <c r="AA22" s="11">
        <f t="shared" si="26"/>
        <v>540</v>
      </c>
      <c r="AB22" s="25">
        <v>0</v>
      </c>
      <c r="AG22" s="38" t="s">
        <v>71</v>
      </c>
      <c r="AH22" s="39">
        <v>312</v>
      </c>
      <c r="AI22" s="39">
        <v>14</v>
      </c>
      <c r="AJ22" s="39">
        <v>157</v>
      </c>
      <c r="AK22" s="39">
        <v>6</v>
      </c>
      <c r="AL22" s="40">
        <v>30407</v>
      </c>
      <c r="AM22" s="39">
        <v>26.16</v>
      </c>
      <c r="AN22" s="39">
        <v>0</v>
      </c>
      <c r="AO22" s="39">
        <v>0</v>
      </c>
    </row>
    <row r="23" spans="1:41" ht="39">
      <c r="A23" s="8">
        <v>8</v>
      </c>
      <c r="B23" s="10">
        <v>565</v>
      </c>
      <c r="C23" s="10">
        <v>537</v>
      </c>
      <c r="D23" s="10">
        <v>20</v>
      </c>
      <c r="E23" s="10">
        <v>18</v>
      </c>
      <c r="F23" s="10">
        <v>1101</v>
      </c>
      <c r="G23" s="10">
        <v>1181</v>
      </c>
      <c r="H23" s="9">
        <f t="shared" ref="H23:H25" si="30">B23/E23</f>
        <v>31.388888888888889</v>
      </c>
      <c r="I23" s="9">
        <f t="shared" ref="I23:I25" si="31">C23/D23</f>
        <v>26.85</v>
      </c>
      <c r="J23" s="9">
        <f t="shared" ref="J23:J25" si="32">F23/E23</f>
        <v>61.166666666666664</v>
      </c>
      <c r="K23" s="9">
        <f t="shared" ref="K23:K25" si="33">G23/D23</f>
        <v>59.05</v>
      </c>
      <c r="L23" s="9">
        <f t="shared" ref="L23:L25" si="34">B23/(F23/6)</f>
        <v>3.0790190735694822</v>
      </c>
      <c r="M23" s="9">
        <f t="shared" ref="M23:M25" si="35">C23/(G23/6)</f>
        <v>2.7281964436917865</v>
      </c>
      <c r="N23" s="10">
        <v>0</v>
      </c>
      <c r="O23" s="10">
        <v>0</v>
      </c>
      <c r="P23" s="10">
        <v>1</v>
      </c>
      <c r="Q23" s="10">
        <v>0</v>
      </c>
      <c r="R23" s="10">
        <v>5</v>
      </c>
      <c r="S23" s="10">
        <v>4</v>
      </c>
      <c r="T23" s="10">
        <v>1</v>
      </c>
      <c r="U23" s="10">
        <v>0</v>
      </c>
      <c r="V23" s="10">
        <v>4</v>
      </c>
      <c r="W23" s="10">
        <v>4</v>
      </c>
      <c r="X23" s="10">
        <v>1</v>
      </c>
      <c r="Y23" s="10">
        <v>0</v>
      </c>
      <c r="Z23" s="11" t="e">
        <f t="shared" si="25"/>
        <v>#DIV/0!</v>
      </c>
      <c r="AA23" s="11" t="e">
        <f t="shared" si="26"/>
        <v>#DIV/0!</v>
      </c>
      <c r="AB23" s="25">
        <v>1</v>
      </c>
      <c r="AG23" s="38" t="s">
        <v>72</v>
      </c>
      <c r="AH23" s="39">
        <v>1074</v>
      </c>
      <c r="AI23" s="39">
        <v>33</v>
      </c>
      <c r="AJ23" s="39">
        <v>607</v>
      </c>
      <c r="AK23" s="39">
        <v>23</v>
      </c>
      <c r="AL23" s="40">
        <v>22068</v>
      </c>
      <c r="AM23" s="39">
        <v>26.39</v>
      </c>
      <c r="AN23" s="39">
        <v>1</v>
      </c>
      <c r="AO23" s="39">
        <v>0</v>
      </c>
    </row>
    <row r="24" spans="1:41" ht="39">
      <c r="A24" s="8">
        <v>9</v>
      </c>
      <c r="B24" s="10">
        <v>470</v>
      </c>
      <c r="C24" s="10">
        <v>467</v>
      </c>
      <c r="D24" s="10">
        <v>20</v>
      </c>
      <c r="E24" s="10">
        <v>12</v>
      </c>
      <c r="F24" s="10">
        <v>638</v>
      </c>
      <c r="G24" s="10">
        <v>789</v>
      </c>
      <c r="H24" s="9">
        <f t="shared" si="30"/>
        <v>39.166666666666664</v>
      </c>
      <c r="I24" s="9">
        <f t="shared" si="31"/>
        <v>23.35</v>
      </c>
      <c r="J24" s="9">
        <f t="shared" si="32"/>
        <v>53.166666666666664</v>
      </c>
      <c r="K24" s="9">
        <f t="shared" si="33"/>
        <v>39.450000000000003</v>
      </c>
      <c r="L24" s="9">
        <f t="shared" si="34"/>
        <v>4.4200626959247655</v>
      </c>
      <c r="M24" s="9">
        <f t="shared" si="35"/>
        <v>3.5513307984790874</v>
      </c>
      <c r="N24" s="10">
        <v>0</v>
      </c>
      <c r="O24" s="10">
        <v>0</v>
      </c>
      <c r="P24" s="10">
        <v>1</v>
      </c>
      <c r="Q24" s="10">
        <v>0</v>
      </c>
      <c r="R24" s="10">
        <v>3</v>
      </c>
      <c r="S24" s="10">
        <v>2</v>
      </c>
      <c r="T24" s="10">
        <v>1</v>
      </c>
      <c r="U24" s="10">
        <v>0</v>
      </c>
      <c r="V24" s="10">
        <v>4</v>
      </c>
      <c r="W24" s="10">
        <v>3</v>
      </c>
      <c r="X24" s="10">
        <v>0</v>
      </c>
      <c r="Y24" s="10">
        <v>1</v>
      </c>
      <c r="Z24" s="11" t="e">
        <f t="shared" si="25"/>
        <v>#DIV/0!</v>
      </c>
      <c r="AA24" s="11" t="e">
        <f t="shared" si="26"/>
        <v>#DIV/0!</v>
      </c>
      <c r="AB24" s="25">
        <v>0</v>
      </c>
      <c r="AG24" s="38" t="s">
        <v>73</v>
      </c>
      <c r="AH24" s="39">
        <v>1442</v>
      </c>
      <c r="AI24" s="39">
        <v>60</v>
      </c>
      <c r="AJ24" s="39">
        <v>672</v>
      </c>
      <c r="AK24" s="39">
        <v>25</v>
      </c>
      <c r="AL24" s="40">
        <v>35612</v>
      </c>
      <c r="AM24" s="39">
        <v>26.88</v>
      </c>
      <c r="AN24" s="39">
        <v>2</v>
      </c>
      <c r="AO24" s="39">
        <v>0</v>
      </c>
    </row>
    <row r="25" spans="1:41" ht="39">
      <c r="A25" s="8">
        <v>10</v>
      </c>
      <c r="B25" s="10"/>
      <c r="C25" s="10"/>
      <c r="D25" s="10"/>
      <c r="E25" s="10"/>
      <c r="F25" s="10"/>
      <c r="G25" s="10"/>
      <c r="H25" s="9" t="e">
        <f t="shared" si="30"/>
        <v>#DIV/0!</v>
      </c>
      <c r="I25" s="9" t="e">
        <f t="shared" si="31"/>
        <v>#DIV/0!</v>
      </c>
      <c r="J25" s="9" t="e">
        <f t="shared" si="32"/>
        <v>#DIV/0!</v>
      </c>
      <c r="K25" s="9" t="e">
        <f t="shared" si="33"/>
        <v>#DIV/0!</v>
      </c>
      <c r="L25" s="9" t="e">
        <f t="shared" si="34"/>
        <v>#DIV/0!</v>
      </c>
      <c r="M25" s="9" t="e">
        <f t="shared" si="35"/>
        <v>#DIV/0!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 t="e">
        <f t="shared" si="25"/>
        <v>#DIV/0!</v>
      </c>
      <c r="AA25" s="11" t="e">
        <f t="shared" si="26"/>
        <v>#DIV/0!</v>
      </c>
      <c r="AB25" s="25"/>
      <c r="AG25" s="38" t="s">
        <v>74</v>
      </c>
      <c r="AH25" s="39">
        <v>534</v>
      </c>
      <c r="AI25" s="39">
        <v>15</v>
      </c>
      <c r="AJ25" s="39">
        <v>259</v>
      </c>
      <c r="AK25" s="39">
        <v>9</v>
      </c>
      <c r="AL25" s="40">
        <v>20149</v>
      </c>
      <c r="AM25" s="39">
        <v>28.77</v>
      </c>
      <c r="AN25" s="39">
        <v>0</v>
      </c>
      <c r="AO25" s="39">
        <v>0</v>
      </c>
    </row>
    <row r="26" spans="1:41" ht="39">
      <c r="B26" s="13">
        <f t="shared" ref="B26:G26" si="36">SUM(B16:B25)</f>
        <v>4430</v>
      </c>
      <c r="C26" s="13">
        <f t="shared" si="36"/>
        <v>4242</v>
      </c>
      <c r="D26" s="13">
        <f t="shared" si="36"/>
        <v>147</v>
      </c>
      <c r="E26" s="13">
        <f t="shared" si="36"/>
        <v>126</v>
      </c>
      <c r="F26" s="13">
        <f t="shared" si="36"/>
        <v>7718</v>
      </c>
      <c r="G26" s="13">
        <f t="shared" si="36"/>
        <v>8124</v>
      </c>
      <c r="H26" s="12">
        <f>B26/E26</f>
        <v>35.158730158730158</v>
      </c>
      <c r="I26" s="12">
        <f>C26/D26</f>
        <v>28.857142857142858</v>
      </c>
      <c r="J26" s="12">
        <f>F26/E26</f>
        <v>61.253968253968253</v>
      </c>
      <c r="K26" s="12">
        <f>G26/D26</f>
        <v>55.265306122448976</v>
      </c>
      <c r="L26" s="12">
        <f>B26/(F26/6)</f>
        <v>3.443897382741643</v>
      </c>
      <c r="M26" s="12">
        <f>C26/(G26/6)</f>
        <v>3.1329394387001477</v>
      </c>
      <c r="N26" s="13">
        <f t="shared" ref="N26:Y26" si="37">SUM(N16:N25)</f>
        <v>4</v>
      </c>
      <c r="O26" s="13">
        <f t="shared" si="37"/>
        <v>6</v>
      </c>
      <c r="P26" s="13">
        <f t="shared" si="37"/>
        <v>4</v>
      </c>
      <c r="Q26" s="13">
        <f t="shared" si="37"/>
        <v>1</v>
      </c>
      <c r="R26" s="13">
        <f t="shared" si="37"/>
        <v>24</v>
      </c>
      <c r="S26" s="13">
        <f t="shared" si="37"/>
        <v>21</v>
      </c>
      <c r="T26" s="13">
        <f t="shared" si="37"/>
        <v>5</v>
      </c>
      <c r="U26" s="13">
        <f t="shared" si="37"/>
        <v>5</v>
      </c>
      <c r="V26" s="13">
        <f t="shared" si="37"/>
        <v>34</v>
      </c>
      <c r="W26" s="13">
        <f t="shared" si="37"/>
        <v>24</v>
      </c>
      <c r="X26" s="13">
        <f t="shared" si="37"/>
        <v>6</v>
      </c>
      <c r="Y26" s="13">
        <f t="shared" si="37"/>
        <v>4</v>
      </c>
      <c r="Z26" s="26">
        <f t="shared" si="25"/>
        <v>1929.5</v>
      </c>
      <c r="AA26" s="26">
        <f t="shared" si="26"/>
        <v>1354</v>
      </c>
      <c r="AB26" s="25">
        <f>SUM(AB16:AB25)</f>
        <v>5</v>
      </c>
      <c r="AG26" s="38" t="s">
        <v>75</v>
      </c>
      <c r="AH26" s="39">
        <v>2158</v>
      </c>
      <c r="AI26" s="39">
        <v>41</v>
      </c>
      <c r="AJ26" s="39">
        <v>1076</v>
      </c>
      <c r="AK26" s="39">
        <v>37</v>
      </c>
      <c r="AL26" s="40">
        <v>46905</v>
      </c>
      <c r="AM26" s="39">
        <v>29.08</v>
      </c>
      <c r="AN26" s="39">
        <v>2</v>
      </c>
      <c r="AO26" s="39">
        <v>0</v>
      </c>
    </row>
    <row r="27" spans="1:41" ht="52">
      <c r="B27" s="2" t="s">
        <v>0</v>
      </c>
      <c r="C27" s="2" t="s">
        <v>0</v>
      </c>
      <c r="D27" s="3" t="s">
        <v>1</v>
      </c>
      <c r="E27" s="3" t="s">
        <v>2</v>
      </c>
      <c r="F27" s="2" t="s">
        <v>3</v>
      </c>
      <c r="G27" s="2" t="s">
        <v>3</v>
      </c>
      <c r="H27" s="2" t="s">
        <v>4</v>
      </c>
      <c r="I27" s="2" t="s">
        <v>4</v>
      </c>
      <c r="J27" s="2" t="s">
        <v>5</v>
      </c>
      <c r="K27" s="2" t="s">
        <v>5</v>
      </c>
      <c r="L27" s="2" t="s">
        <v>6</v>
      </c>
      <c r="M27" s="2" t="s">
        <v>6</v>
      </c>
      <c r="N27" s="2" t="s">
        <v>7</v>
      </c>
      <c r="P27" s="2" t="s">
        <v>9</v>
      </c>
      <c r="Q27" s="2" t="s">
        <v>10</v>
      </c>
      <c r="R27" s="2">
        <v>50</v>
      </c>
      <c r="S27" s="2">
        <v>50</v>
      </c>
      <c r="T27" s="2" t="s">
        <v>11</v>
      </c>
      <c r="U27" s="2" t="s">
        <v>12</v>
      </c>
      <c r="V27" s="2" t="s">
        <v>11</v>
      </c>
      <c r="W27" s="2" t="s">
        <v>11</v>
      </c>
      <c r="X27" s="2" t="s">
        <v>13</v>
      </c>
      <c r="Y27" s="2" t="s">
        <v>14</v>
      </c>
      <c r="Z27" s="2" t="s">
        <v>8</v>
      </c>
      <c r="AB27" s="22"/>
      <c r="AG27" s="38" t="s">
        <v>76</v>
      </c>
      <c r="AH27" s="39">
        <v>442</v>
      </c>
      <c r="AI27" s="39">
        <v>15</v>
      </c>
      <c r="AJ27" s="39">
        <v>233</v>
      </c>
      <c r="AK27" s="39">
        <v>8</v>
      </c>
      <c r="AL27" s="40">
        <v>16528</v>
      </c>
      <c r="AM27" s="39">
        <v>29.12</v>
      </c>
      <c r="AN27" s="39">
        <v>0</v>
      </c>
      <c r="AO27" s="39">
        <v>0</v>
      </c>
    </row>
    <row r="28" spans="1:41" ht="39">
      <c r="A28" s="15" t="s">
        <v>34</v>
      </c>
      <c r="B28" s="2" t="s">
        <v>16</v>
      </c>
      <c r="C28" s="2" t="s">
        <v>17</v>
      </c>
      <c r="D28" s="5" t="s">
        <v>18</v>
      </c>
      <c r="E28" s="5" t="s">
        <v>19</v>
      </c>
      <c r="F28" s="2" t="s">
        <v>20</v>
      </c>
      <c r="G28" s="2" t="s">
        <v>21</v>
      </c>
      <c r="H28" s="2" t="s">
        <v>16</v>
      </c>
      <c r="I28" s="2" t="s">
        <v>17</v>
      </c>
      <c r="J28" s="2" t="s">
        <v>22</v>
      </c>
      <c r="K28" s="2" t="s">
        <v>23</v>
      </c>
      <c r="L28" s="2" t="s">
        <v>16</v>
      </c>
      <c r="M28" s="2" t="s">
        <v>17</v>
      </c>
      <c r="N28" s="2" t="s">
        <v>16</v>
      </c>
      <c r="O28" s="2" t="s">
        <v>24</v>
      </c>
      <c r="R28" s="2" t="s">
        <v>25</v>
      </c>
      <c r="S28" s="2" t="s">
        <v>26</v>
      </c>
      <c r="T28" s="7" t="s">
        <v>27</v>
      </c>
      <c r="U28" s="7" t="s">
        <v>28</v>
      </c>
      <c r="V28" s="7" t="s">
        <v>29</v>
      </c>
      <c r="W28" s="7" t="s">
        <v>30</v>
      </c>
      <c r="X28" s="7" t="s">
        <v>31</v>
      </c>
      <c r="Y28" s="7" t="s">
        <v>31</v>
      </c>
      <c r="Z28" s="6" t="s">
        <v>16</v>
      </c>
      <c r="AA28" s="6" t="s">
        <v>24</v>
      </c>
      <c r="AB28" s="24" t="s">
        <v>38</v>
      </c>
      <c r="AG28" s="38" t="s">
        <v>77</v>
      </c>
      <c r="AH28" s="39">
        <v>577</v>
      </c>
      <c r="AI28" s="39">
        <v>30</v>
      </c>
      <c r="AJ28" s="39">
        <v>271</v>
      </c>
      <c r="AK28" s="39">
        <v>9</v>
      </c>
      <c r="AL28" s="40">
        <v>12114</v>
      </c>
      <c r="AM28" s="39">
        <v>30.11</v>
      </c>
      <c r="AN28" s="39">
        <v>0</v>
      </c>
      <c r="AO28" s="39">
        <v>0</v>
      </c>
    </row>
    <row r="29" spans="1:41" ht="39">
      <c r="A29" s="8">
        <v>1</v>
      </c>
      <c r="B29" s="10">
        <v>610</v>
      </c>
      <c r="C29" s="10">
        <v>367</v>
      </c>
      <c r="D29" s="10">
        <v>19</v>
      </c>
      <c r="E29" s="10">
        <v>20</v>
      </c>
      <c r="F29" s="10">
        <v>1083</v>
      </c>
      <c r="G29" s="10">
        <v>837</v>
      </c>
      <c r="H29" s="9">
        <f t="shared" ref="H29:H33" si="38">B29/E29</f>
        <v>30.5</v>
      </c>
      <c r="I29" s="9">
        <f t="shared" ref="I29:I33" si="39">C29/D29</f>
        <v>19.315789473684209</v>
      </c>
      <c r="J29" s="9">
        <f>F29/E29</f>
        <v>54.15</v>
      </c>
      <c r="K29" s="9">
        <f>G29/D29</f>
        <v>44.05263157894737</v>
      </c>
      <c r="L29" s="9">
        <f>B29/(F29/6)</f>
        <v>3.3795013850415514</v>
      </c>
      <c r="M29" s="9">
        <f t="shared" ref="M29:M33" si="40">C29/(G29/6)</f>
        <v>2.6308243727598568</v>
      </c>
      <c r="N29" s="10">
        <v>0</v>
      </c>
      <c r="O29" s="10">
        <v>0</v>
      </c>
      <c r="P29" s="10">
        <v>1</v>
      </c>
      <c r="Q29" s="10">
        <v>0</v>
      </c>
      <c r="R29" s="10">
        <v>4</v>
      </c>
      <c r="S29" s="10">
        <v>0</v>
      </c>
      <c r="T29" s="10">
        <v>2</v>
      </c>
      <c r="U29" s="10">
        <v>0</v>
      </c>
      <c r="V29" s="10">
        <v>1</v>
      </c>
      <c r="W29" s="10">
        <v>0</v>
      </c>
      <c r="X29" s="10">
        <v>1</v>
      </c>
      <c r="Y29" s="10">
        <v>0</v>
      </c>
      <c r="Z29" s="11" t="e">
        <f t="shared" ref="Z29:Z39" si="41">F29/N29</f>
        <v>#DIV/0!</v>
      </c>
      <c r="AA29" s="11" t="e">
        <f t="shared" ref="AA29:AA39" si="42">G29/O29</f>
        <v>#DIV/0!</v>
      </c>
      <c r="AB29" s="22">
        <v>0</v>
      </c>
      <c r="AG29" s="38" t="s">
        <v>78</v>
      </c>
      <c r="AH29" s="39">
        <v>1675</v>
      </c>
      <c r="AI29" s="39">
        <v>78</v>
      </c>
      <c r="AJ29" s="39">
        <v>703</v>
      </c>
      <c r="AK29" s="39">
        <v>22</v>
      </c>
      <c r="AL29" s="40">
        <v>18019</v>
      </c>
      <c r="AM29" s="39">
        <v>31.95</v>
      </c>
      <c r="AN29" s="39">
        <v>1</v>
      </c>
      <c r="AO29" s="39">
        <v>0</v>
      </c>
    </row>
    <row r="30" spans="1:41" ht="39">
      <c r="A30" s="8">
        <v>2</v>
      </c>
      <c r="B30" s="10">
        <v>614</v>
      </c>
      <c r="C30" s="10">
        <v>612</v>
      </c>
      <c r="D30" s="10">
        <v>20</v>
      </c>
      <c r="E30" s="10">
        <v>16</v>
      </c>
      <c r="F30" s="10">
        <v>1060</v>
      </c>
      <c r="G30" s="10">
        <v>1097</v>
      </c>
      <c r="H30" s="9">
        <f t="shared" si="38"/>
        <v>38.375</v>
      </c>
      <c r="I30" s="9">
        <f t="shared" si="39"/>
        <v>30.6</v>
      </c>
      <c r="J30" s="9">
        <f t="shared" ref="J30:J33" si="43">F30/E30</f>
        <v>66.25</v>
      </c>
      <c r="K30" s="9">
        <f t="shared" ref="K30:K33" si="44">G30/D30</f>
        <v>54.85</v>
      </c>
      <c r="L30" s="9">
        <f t="shared" ref="L30:L33" si="45">B30/(F30/6)</f>
        <v>3.4754716981132079</v>
      </c>
      <c r="M30" s="9">
        <f t="shared" si="40"/>
        <v>3.3473108477666362</v>
      </c>
      <c r="N30" s="10">
        <v>1</v>
      </c>
      <c r="O30" s="10">
        <v>0</v>
      </c>
      <c r="P30" s="10">
        <v>1</v>
      </c>
      <c r="Q30" s="10">
        <v>0</v>
      </c>
      <c r="R30" s="10">
        <v>3</v>
      </c>
      <c r="S30" s="10">
        <v>3</v>
      </c>
      <c r="T30" s="10">
        <v>1</v>
      </c>
      <c r="U30" s="10">
        <v>0</v>
      </c>
      <c r="V30" s="10">
        <v>2</v>
      </c>
      <c r="W30" s="10">
        <v>5</v>
      </c>
      <c r="X30" s="10">
        <v>1</v>
      </c>
      <c r="Y30" s="10">
        <v>1</v>
      </c>
      <c r="Z30" s="11">
        <f t="shared" si="41"/>
        <v>1060</v>
      </c>
      <c r="AA30" s="11" t="e">
        <f t="shared" si="42"/>
        <v>#DIV/0!</v>
      </c>
      <c r="AB30" s="22">
        <v>0</v>
      </c>
      <c r="AG30" s="38" t="s">
        <v>79</v>
      </c>
      <c r="AH30" s="39">
        <v>594</v>
      </c>
      <c r="AI30" s="39">
        <v>25</v>
      </c>
      <c r="AJ30" s="39">
        <v>294</v>
      </c>
      <c r="AK30" s="39">
        <v>9</v>
      </c>
      <c r="AL30" s="40">
        <v>46082</v>
      </c>
      <c r="AM30" s="39">
        <v>32.659999999999997</v>
      </c>
      <c r="AN30" s="39">
        <v>0</v>
      </c>
      <c r="AO30" s="39">
        <v>0</v>
      </c>
    </row>
    <row r="31" spans="1:41" ht="39">
      <c r="A31" s="8">
        <v>3</v>
      </c>
      <c r="B31" s="10">
        <v>485</v>
      </c>
      <c r="C31" s="10">
        <v>481</v>
      </c>
      <c r="D31" s="10">
        <v>20</v>
      </c>
      <c r="E31" s="10">
        <v>14</v>
      </c>
      <c r="F31" s="10">
        <v>780</v>
      </c>
      <c r="G31" s="10">
        <v>990</v>
      </c>
      <c r="H31" s="9">
        <f t="shared" si="38"/>
        <v>34.642857142857146</v>
      </c>
      <c r="I31" s="9">
        <f t="shared" si="39"/>
        <v>24.05</v>
      </c>
      <c r="J31" s="9">
        <f t="shared" si="43"/>
        <v>55.714285714285715</v>
      </c>
      <c r="K31" s="9">
        <f t="shared" si="44"/>
        <v>49.5</v>
      </c>
      <c r="L31" s="9">
        <f t="shared" si="45"/>
        <v>3.7307692307692308</v>
      </c>
      <c r="M31" s="9">
        <f t="shared" si="40"/>
        <v>2.915151515151515</v>
      </c>
      <c r="N31" s="10">
        <v>1</v>
      </c>
      <c r="O31" s="10">
        <v>0</v>
      </c>
      <c r="P31" s="10">
        <v>1</v>
      </c>
      <c r="Q31" s="10">
        <v>0</v>
      </c>
      <c r="R31" s="10">
        <v>2</v>
      </c>
      <c r="S31" s="10">
        <v>2</v>
      </c>
      <c r="T31" s="10">
        <v>0</v>
      </c>
      <c r="U31" s="10">
        <v>1</v>
      </c>
      <c r="V31" s="10">
        <v>4</v>
      </c>
      <c r="W31" s="10">
        <v>2</v>
      </c>
      <c r="X31" s="10">
        <v>1</v>
      </c>
      <c r="Y31" s="10">
        <v>0</v>
      </c>
      <c r="Z31" s="11">
        <f t="shared" si="41"/>
        <v>780</v>
      </c>
      <c r="AA31" s="11" t="e">
        <f t="shared" si="42"/>
        <v>#DIV/0!</v>
      </c>
      <c r="AB31" s="22">
        <v>0</v>
      </c>
      <c r="AG31" s="38" t="s">
        <v>80</v>
      </c>
      <c r="AH31" s="39">
        <v>659</v>
      </c>
      <c r="AI31" s="39">
        <v>25</v>
      </c>
      <c r="AJ31" s="39">
        <v>369</v>
      </c>
      <c r="AK31" s="39">
        <v>11</v>
      </c>
      <c r="AL31" s="40">
        <v>44593</v>
      </c>
      <c r="AM31" s="39">
        <v>33.54</v>
      </c>
      <c r="AN31" s="39">
        <v>0</v>
      </c>
      <c r="AO31" s="39">
        <v>0</v>
      </c>
    </row>
    <row r="32" spans="1:41" ht="39">
      <c r="A32" s="8">
        <v>4</v>
      </c>
      <c r="B32" s="10">
        <v>525</v>
      </c>
      <c r="C32" s="10">
        <v>617</v>
      </c>
      <c r="D32" s="10">
        <v>20</v>
      </c>
      <c r="E32" s="10">
        <v>13</v>
      </c>
      <c r="F32" s="10">
        <v>1006</v>
      </c>
      <c r="G32" s="10">
        <v>1270</v>
      </c>
      <c r="H32" s="9">
        <f t="shared" si="38"/>
        <v>40.384615384615387</v>
      </c>
      <c r="I32" s="9">
        <f t="shared" si="39"/>
        <v>30.85</v>
      </c>
      <c r="J32" s="9">
        <f t="shared" si="43"/>
        <v>77.384615384615387</v>
      </c>
      <c r="K32" s="9">
        <f t="shared" si="44"/>
        <v>63.5</v>
      </c>
      <c r="L32" s="9">
        <f t="shared" si="45"/>
        <v>3.1312127236580518</v>
      </c>
      <c r="M32" s="9">
        <f t="shared" si="40"/>
        <v>2.9149606299212598</v>
      </c>
      <c r="N32" s="10">
        <v>1</v>
      </c>
      <c r="O32" s="10">
        <v>1</v>
      </c>
      <c r="P32" s="10">
        <v>0</v>
      </c>
      <c r="Q32" s="10">
        <v>0</v>
      </c>
      <c r="R32" s="10">
        <v>3</v>
      </c>
      <c r="S32" s="10">
        <v>4</v>
      </c>
      <c r="T32" s="10">
        <v>2</v>
      </c>
      <c r="U32" s="10">
        <v>2</v>
      </c>
      <c r="V32" s="10">
        <v>2</v>
      </c>
      <c r="W32" s="10">
        <v>1</v>
      </c>
      <c r="X32" s="10">
        <v>1</v>
      </c>
      <c r="Y32" s="10">
        <v>1</v>
      </c>
      <c r="Z32" s="11">
        <f t="shared" si="41"/>
        <v>1006</v>
      </c>
      <c r="AA32" s="11">
        <f t="shared" si="42"/>
        <v>1270</v>
      </c>
      <c r="AB32" s="22">
        <v>0</v>
      </c>
      <c r="AG32" s="38" t="s">
        <v>81</v>
      </c>
      <c r="AH32" s="39">
        <v>1047</v>
      </c>
      <c r="AI32" s="39">
        <v>29</v>
      </c>
      <c r="AJ32" s="39">
        <v>604</v>
      </c>
      <c r="AK32" s="39">
        <v>18</v>
      </c>
      <c r="AL32" s="42">
        <v>44015</v>
      </c>
      <c r="AM32" s="39">
        <v>33.549999999999997</v>
      </c>
      <c r="AN32" s="39">
        <v>0</v>
      </c>
      <c r="AO32" s="39">
        <v>0</v>
      </c>
    </row>
    <row r="33" spans="1:41" ht="39">
      <c r="A33" s="8">
        <v>5</v>
      </c>
      <c r="B33" s="10">
        <v>430</v>
      </c>
      <c r="C33" s="10">
        <v>546</v>
      </c>
      <c r="D33" s="10">
        <v>8</v>
      </c>
      <c r="E33" s="10">
        <v>15</v>
      </c>
      <c r="F33" s="10">
        <v>775</v>
      </c>
      <c r="G33" s="10">
        <v>879</v>
      </c>
      <c r="H33" s="9">
        <f t="shared" si="38"/>
        <v>28.666666666666668</v>
      </c>
      <c r="I33" s="9">
        <f t="shared" si="39"/>
        <v>68.25</v>
      </c>
      <c r="J33" s="9">
        <f t="shared" si="43"/>
        <v>51.666666666666664</v>
      </c>
      <c r="K33" s="9">
        <f t="shared" si="44"/>
        <v>109.875</v>
      </c>
      <c r="L33" s="9">
        <f t="shared" si="45"/>
        <v>3.3290322580645162</v>
      </c>
      <c r="M33" s="9">
        <f t="shared" si="40"/>
        <v>3.7269624573378839</v>
      </c>
      <c r="N33" s="10">
        <v>0</v>
      </c>
      <c r="O33" s="10">
        <v>2</v>
      </c>
      <c r="P33" s="10">
        <v>0</v>
      </c>
      <c r="Q33" s="10">
        <v>1</v>
      </c>
      <c r="R33" s="10">
        <v>3</v>
      </c>
      <c r="S33" s="10">
        <v>2</v>
      </c>
      <c r="T33" s="10">
        <v>0</v>
      </c>
      <c r="U33" s="10">
        <v>2</v>
      </c>
      <c r="V33" s="10">
        <v>4</v>
      </c>
      <c r="W33" s="10">
        <v>1</v>
      </c>
      <c r="X33" s="10">
        <v>0</v>
      </c>
      <c r="Y33" s="10">
        <v>1</v>
      </c>
      <c r="Z33" s="11" t="e">
        <f t="shared" si="41"/>
        <v>#DIV/0!</v>
      </c>
      <c r="AA33" s="11">
        <f t="shared" si="42"/>
        <v>439.5</v>
      </c>
      <c r="AB33" s="22">
        <v>1</v>
      </c>
      <c r="AG33" s="38" t="s">
        <v>82</v>
      </c>
      <c r="AH33" s="39">
        <v>1247</v>
      </c>
      <c r="AI33" s="39">
        <v>25</v>
      </c>
      <c r="AJ33" s="39">
        <v>706</v>
      </c>
      <c r="AK33" s="39">
        <v>21</v>
      </c>
      <c r="AL33" s="39" t="s">
        <v>83</v>
      </c>
      <c r="AM33" s="39">
        <v>33.61</v>
      </c>
      <c r="AN33" s="39">
        <v>1</v>
      </c>
      <c r="AO33" s="39">
        <v>0</v>
      </c>
    </row>
    <row r="34" spans="1:41" ht="39">
      <c r="A34" s="8">
        <v>6</v>
      </c>
      <c r="B34" s="10">
        <v>677</v>
      </c>
      <c r="C34" s="10">
        <v>549</v>
      </c>
      <c r="D34" s="10">
        <v>12</v>
      </c>
      <c r="E34" s="10">
        <v>16</v>
      </c>
      <c r="F34" s="10">
        <v>1042</v>
      </c>
      <c r="G34" s="10">
        <v>921</v>
      </c>
      <c r="H34" s="9">
        <f>B34/E34</f>
        <v>42.3125</v>
      </c>
      <c r="I34" s="9">
        <f>C34/D34</f>
        <v>45.75</v>
      </c>
      <c r="J34" s="9">
        <f>F34/E34</f>
        <v>65.125</v>
      </c>
      <c r="K34" s="9">
        <f>G34/D34</f>
        <v>76.75</v>
      </c>
      <c r="L34" s="9">
        <f>B34/(F34/6)</f>
        <v>3.8982725527831095</v>
      </c>
      <c r="M34" s="9">
        <f>C34/(G34/6)</f>
        <v>3.5765472312703581</v>
      </c>
      <c r="N34" s="10">
        <v>1</v>
      </c>
      <c r="O34" s="10">
        <v>0</v>
      </c>
      <c r="P34" s="10">
        <v>0</v>
      </c>
      <c r="Q34" s="10">
        <v>0</v>
      </c>
      <c r="R34" s="10">
        <v>2</v>
      </c>
      <c r="S34" s="10">
        <v>4</v>
      </c>
      <c r="T34" s="10">
        <v>0</v>
      </c>
      <c r="U34" s="10">
        <v>0</v>
      </c>
      <c r="V34" s="10">
        <v>6</v>
      </c>
      <c r="W34" s="10">
        <v>7</v>
      </c>
      <c r="X34" s="10">
        <v>1</v>
      </c>
      <c r="Y34" s="10">
        <v>0</v>
      </c>
      <c r="Z34" s="11">
        <f t="shared" si="41"/>
        <v>1042</v>
      </c>
      <c r="AA34" s="11" t="e">
        <f t="shared" si="42"/>
        <v>#DIV/0!</v>
      </c>
      <c r="AB34" s="22">
        <v>1</v>
      </c>
      <c r="AG34" s="38" t="s">
        <v>84</v>
      </c>
      <c r="AH34" s="39">
        <v>462</v>
      </c>
      <c r="AI34" s="39">
        <v>18</v>
      </c>
      <c r="AJ34" s="39">
        <v>204</v>
      </c>
      <c r="AK34" s="39">
        <v>6</v>
      </c>
      <c r="AL34" s="40">
        <v>18323</v>
      </c>
      <c r="AM34" s="39">
        <v>34</v>
      </c>
      <c r="AN34" s="39">
        <v>0</v>
      </c>
      <c r="AO34" s="39">
        <v>0</v>
      </c>
    </row>
    <row r="35" spans="1:41" ht="39">
      <c r="A35" s="8">
        <v>7</v>
      </c>
      <c r="B35" s="10">
        <v>222</v>
      </c>
      <c r="C35" s="10">
        <v>260</v>
      </c>
      <c r="D35" s="10">
        <v>13</v>
      </c>
      <c r="E35" s="10">
        <v>9</v>
      </c>
      <c r="F35" s="10">
        <v>411</v>
      </c>
      <c r="G35" s="10">
        <v>517</v>
      </c>
      <c r="H35" s="9">
        <f>B35/E35</f>
        <v>24.666666666666668</v>
      </c>
      <c r="I35" s="9">
        <f>C35/D35</f>
        <v>20</v>
      </c>
      <c r="J35" s="9">
        <f>F35/E35</f>
        <v>45.666666666666664</v>
      </c>
      <c r="K35" s="9">
        <f>G35/D35</f>
        <v>39.769230769230766</v>
      </c>
      <c r="L35" s="9">
        <f>B35/(F35/6)</f>
        <v>3.2408759124087592</v>
      </c>
      <c r="M35" s="9">
        <f>C35/(G35/6)</f>
        <v>3.0174081237911023</v>
      </c>
      <c r="N35" s="10">
        <v>0</v>
      </c>
      <c r="O35" s="10">
        <v>0</v>
      </c>
      <c r="P35" s="2">
        <v>0</v>
      </c>
      <c r="Q35" s="2">
        <v>0</v>
      </c>
      <c r="R35" s="10">
        <v>2</v>
      </c>
      <c r="S35" s="10">
        <v>0</v>
      </c>
      <c r="T35" s="10">
        <v>0</v>
      </c>
      <c r="U35" s="10">
        <v>0</v>
      </c>
      <c r="V35" s="10">
        <v>1</v>
      </c>
      <c r="W35" s="10">
        <v>1</v>
      </c>
      <c r="X35" s="10">
        <v>0</v>
      </c>
      <c r="Y35" s="10">
        <v>0</v>
      </c>
      <c r="Z35" s="11" t="e">
        <f t="shared" si="41"/>
        <v>#DIV/0!</v>
      </c>
      <c r="AA35" s="11" t="e">
        <f t="shared" si="42"/>
        <v>#DIV/0!</v>
      </c>
      <c r="AB35" s="22">
        <v>0</v>
      </c>
      <c r="AG35" s="38" t="s">
        <v>85</v>
      </c>
      <c r="AH35" s="39">
        <v>985</v>
      </c>
      <c r="AI35" s="39">
        <v>36</v>
      </c>
      <c r="AJ35" s="39">
        <v>548</v>
      </c>
      <c r="AK35" s="39">
        <v>16</v>
      </c>
      <c r="AL35" s="40">
        <v>16163</v>
      </c>
      <c r="AM35" s="39">
        <v>34.25</v>
      </c>
      <c r="AN35" s="39">
        <v>0</v>
      </c>
      <c r="AO35" s="39">
        <v>0</v>
      </c>
    </row>
    <row r="36" spans="1:41" ht="39">
      <c r="A36" s="8">
        <v>8</v>
      </c>
      <c r="B36" s="10">
        <v>705</v>
      </c>
      <c r="C36" s="10">
        <v>445</v>
      </c>
      <c r="D36" s="10">
        <v>10</v>
      </c>
      <c r="E36" s="10">
        <v>15</v>
      </c>
      <c r="F36" s="10">
        <v>1112</v>
      </c>
      <c r="G36" s="10">
        <v>925</v>
      </c>
      <c r="H36" s="9">
        <f t="shared" ref="H36:H37" si="46">B36/E36</f>
        <v>47</v>
      </c>
      <c r="I36" s="9">
        <f t="shared" ref="I36:I37" si="47">C36/D36</f>
        <v>44.5</v>
      </c>
      <c r="J36" s="9">
        <f t="shared" ref="J36:J37" si="48">F36/E36</f>
        <v>74.13333333333334</v>
      </c>
      <c r="K36" s="9">
        <f t="shared" ref="K36:K37" si="49">G36/D36</f>
        <v>92.5</v>
      </c>
      <c r="L36" s="9">
        <f t="shared" ref="L36:L37" si="50">B36/(F36/6)</f>
        <v>3.8039568345323738</v>
      </c>
      <c r="M36" s="9">
        <f t="shared" ref="M36:M37" si="51">C36/(G36/6)</f>
        <v>2.8864864864864868</v>
      </c>
      <c r="N36" s="10">
        <v>2</v>
      </c>
      <c r="O36" s="10">
        <v>2</v>
      </c>
      <c r="P36" s="8">
        <v>0</v>
      </c>
      <c r="Q36" s="8">
        <v>0</v>
      </c>
      <c r="R36" s="10">
        <v>3</v>
      </c>
      <c r="S36" s="10">
        <v>0</v>
      </c>
      <c r="T36" s="10">
        <v>2</v>
      </c>
      <c r="U36" s="10">
        <v>1</v>
      </c>
      <c r="V36" s="10">
        <v>2</v>
      </c>
      <c r="W36" s="10">
        <v>4</v>
      </c>
      <c r="X36" s="10">
        <v>2</v>
      </c>
      <c r="Y36" s="10">
        <v>1</v>
      </c>
      <c r="Z36" s="11">
        <f t="shared" si="41"/>
        <v>556</v>
      </c>
      <c r="AA36" s="11">
        <f t="shared" si="42"/>
        <v>462.5</v>
      </c>
      <c r="AB36" s="22">
        <v>1</v>
      </c>
      <c r="AG36" s="38" t="s">
        <v>86</v>
      </c>
      <c r="AH36" s="39">
        <v>417</v>
      </c>
      <c r="AI36" s="39">
        <v>9</v>
      </c>
      <c r="AJ36" s="39">
        <v>277</v>
      </c>
      <c r="AK36" s="39">
        <v>8</v>
      </c>
      <c r="AL36" s="40">
        <v>20149</v>
      </c>
      <c r="AM36" s="39">
        <v>34.619999999999997</v>
      </c>
      <c r="AN36" s="39">
        <v>0</v>
      </c>
      <c r="AO36" s="39">
        <v>0</v>
      </c>
    </row>
    <row r="37" spans="1:41" ht="39">
      <c r="A37" s="8">
        <v>9</v>
      </c>
      <c r="B37" s="10">
        <v>164</v>
      </c>
      <c r="C37" s="10">
        <v>471</v>
      </c>
      <c r="D37" s="10">
        <v>4</v>
      </c>
      <c r="E37" s="10">
        <v>3</v>
      </c>
      <c r="F37" s="10">
        <v>402</v>
      </c>
      <c r="G37" s="10">
        <v>906</v>
      </c>
      <c r="H37" s="9">
        <f t="shared" si="46"/>
        <v>54.666666666666664</v>
      </c>
      <c r="I37" s="9">
        <f t="shared" si="47"/>
        <v>117.75</v>
      </c>
      <c r="J37" s="9">
        <f t="shared" si="48"/>
        <v>134</v>
      </c>
      <c r="K37" s="9">
        <f t="shared" si="49"/>
        <v>226.5</v>
      </c>
      <c r="L37" s="9">
        <f t="shared" si="50"/>
        <v>2.4477611940298507</v>
      </c>
      <c r="M37" s="9">
        <f t="shared" si="51"/>
        <v>3.1192052980132452</v>
      </c>
      <c r="N37" s="10">
        <v>0</v>
      </c>
      <c r="O37" s="10">
        <v>2</v>
      </c>
      <c r="P37" s="8">
        <v>0</v>
      </c>
      <c r="Q37" s="8">
        <v>0</v>
      </c>
      <c r="R37" s="10">
        <v>1</v>
      </c>
      <c r="S37" s="10">
        <v>2</v>
      </c>
      <c r="T37" s="10">
        <v>0</v>
      </c>
      <c r="U37" s="10">
        <v>3</v>
      </c>
      <c r="V37" s="10">
        <v>2</v>
      </c>
      <c r="W37" s="10">
        <v>2</v>
      </c>
      <c r="X37" s="10">
        <v>0</v>
      </c>
      <c r="Y37" s="10">
        <v>1</v>
      </c>
      <c r="Z37" s="11" t="e">
        <f t="shared" si="41"/>
        <v>#DIV/0!</v>
      </c>
      <c r="AA37" s="11">
        <f t="shared" si="42"/>
        <v>453</v>
      </c>
      <c r="AB37" s="22">
        <v>1</v>
      </c>
      <c r="AG37" s="38" t="s">
        <v>87</v>
      </c>
      <c r="AH37" s="39">
        <v>1495</v>
      </c>
      <c r="AI37" s="39">
        <v>68</v>
      </c>
      <c r="AJ37" s="39">
        <v>700</v>
      </c>
      <c r="AK37" s="39">
        <v>20</v>
      </c>
      <c r="AL37" s="40">
        <v>14001</v>
      </c>
      <c r="AM37" s="39">
        <v>35</v>
      </c>
      <c r="AN37" s="39">
        <v>1</v>
      </c>
      <c r="AO37" s="39">
        <v>0</v>
      </c>
    </row>
    <row r="38" spans="1:41" ht="39">
      <c r="A38" s="8" t="s">
        <v>32</v>
      </c>
      <c r="B38" s="10"/>
      <c r="C38" s="10"/>
      <c r="D38" s="10"/>
      <c r="E38" s="10"/>
      <c r="F38" s="10"/>
      <c r="G38" s="10"/>
      <c r="H38" s="9" t="e">
        <f>B38/E38</f>
        <v>#DIV/0!</v>
      </c>
      <c r="I38" s="9" t="e">
        <f>C38/D38</f>
        <v>#DIV/0!</v>
      </c>
      <c r="J38" s="9" t="e">
        <f>F38/E38</f>
        <v>#DIV/0!</v>
      </c>
      <c r="K38" s="9" t="e">
        <f>G38/D38</f>
        <v>#DIV/0!</v>
      </c>
      <c r="L38" s="9" t="e">
        <f>B38/(F38/6)</f>
        <v>#DIV/0!</v>
      </c>
      <c r="M38" s="9" t="e">
        <f>C38/(G38/6)</f>
        <v>#DIV/0!</v>
      </c>
      <c r="N38" s="10"/>
      <c r="O38" s="10"/>
      <c r="P38" s="8"/>
      <c r="Q38" s="8"/>
      <c r="R38" s="10"/>
      <c r="S38" s="10"/>
      <c r="T38" s="10"/>
      <c r="U38" s="10"/>
      <c r="V38" s="10"/>
      <c r="W38" s="10"/>
      <c r="X38" s="10"/>
      <c r="Y38" s="10"/>
      <c r="Z38" s="11" t="e">
        <f t="shared" si="41"/>
        <v>#DIV/0!</v>
      </c>
      <c r="AA38" s="11" t="e">
        <f t="shared" si="42"/>
        <v>#DIV/0!</v>
      </c>
      <c r="AB38" s="22"/>
      <c r="AG38" s="38" t="s">
        <v>88</v>
      </c>
      <c r="AH38" s="39">
        <v>84</v>
      </c>
      <c r="AI38" s="39">
        <v>4</v>
      </c>
      <c r="AJ38" s="39">
        <v>35</v>
      </c>
      <c r="AK38" s="39">
        <v>1</v>
      </c>
      <c r="AL38" s="42">
        <v>44013</v>
      </c>
      <c r="AM38" s="39">
        <v>35</v>
      </c>
      <c r="AN38" s="39">
        <v>0</v>
      </c>
      <c r="AO38" s="39">
        <v>0</v>
      </c>
    </row>
    <row r="39" spans="1:41" ht="39">
      <c r="B39" s="19">
        <f t="shared" ref="B39:G39" si="52">SUM(B29:B38)</f>
        <v>4432</v>
      </c>
      <c r="C39" s="19">
        <f t="shared" si="52"/>
        <v>4348</v>
      </c>
      <c r="D39" s="19">
        <f t="shared" si="52"/>
        <v>126</v>
      </c>
      <c r="E39" s="19">
        <f t="shared" si="52"/>
        <v>121</v>
      </c>
      <c r="F39" s="19">
        <f t="shared" si="52"/>
        <v>7671</v>
      </c>
      <c r="G39" s="19">
        <f t="shared" si="52"/>
        <v>8342</v>
      </c>
      <c r="H39" s="20">
        <f>B39/E39</f>
        <v>36.628099173553721</v>
      </c>
      <c r="I39" s="20">
        <f>C39/D39</f>
        <v>34.507936507936506</v>
      </c>
      <c r="J39" s="20">
        <f>F39/E39</f>
        <v>63.396694214876035</v>
      </c>
      <c r="K39" s="20">
        <f>G39/D39</f>
        <v>66.206349206349202</v>
      </c>
      <c r="L39" s="20">
        <f>B39/(F39/6)</f>
        <v>3.4665623777864685</v>
      </c>
      <c r="M39" s="20">
        <f>C39/(G39/6)</f>
        <v>3.1273076000959006</v>
      </c>
      <c r="N39" s="19">
        <f t="shared" ref="N39:Y39" si="53">SUM(N29:N38)</f>
        <v>6</v>
      </c>
      <c r="O39" s="19">
        <f t="shared" si="53"/>
        <v>7</v>
      </c>
      <c r="P39" s="19">
        <f t="shared" si="53"/>
        <v>3</v>
      </c>
      <c r="Q39" s="19">
        <f t="shared" si="53"/>
        <v>1</v>
      </c>
      <c r="R39" s="19">
        <f t="shared" si="53"/>
        <v>23</v>
      </c>
      <c r="S39" s="19">
        <f t="shared" si="53"/>
        <v>17</v>
      </c>
      <c r="T39" s="19">
        <f t="shared" si="53"/>
        <v>7</v>
      </c>
      <c r="U39" s="19">
        <f t="shared" si="53"/>
        <v>9</v>
      </c>
      <c r="V39" s="19">
        <f t="shared" si="53"/>
        <v>24</v>
      </c>
      <c r="W39" s="19">
        <f t="shared" si="53"/>
        <v>23</v>
      </c>
      <c r="X39" s="19">
        <f t="shared" si="53"/>
        <v>7</v>
      </c>
      <c r="Y39" s="19">
        <f t="shared" si="53"/>
        <v>5</v>
      </c>
      <c r="Z39" s="21">
        <f t="shared" si="41"/>
        <v>1278.5</v>
      </c>
      <c r="AA39" s="21">
        <f t="shared" si="42"/>
        <v>1191.7142857142858</v>
      </c>
      <c r="AB39" s="27">
        <v>1</v>
      </c>
      <c r="AG39" s="38" t="s">
        <v>89</v>
      </c>
      <c r="AH39" s="39">
        <v>792</v>
      </c>
      <c r="AI39" s="39">
        <v>24</v>
      </c>
      <c r="AJ39" s="39">
        <v>427</v>
      </c>
      <c r="AK39" s="39">
        <v>12</v>
      </c>
      <c r="AL39" s="40">
        <v>25720</v>
      </c>
      <c r="AM39" s="39">
        <v>35.58</v>
      </c>
      <c r="AN39" s="39">
        <v>1</v>
      </c>
      <c r="AO39" s="39">
        <v>0</v>
      </c>
    </row>
    <row r="40" spans="1:41" ht="39">
      <c r="B40" s="2" t="s">
        <v>0</v>
      </c>
      <c r="C40" s="2" t="s">
        <v>0</v>
      </c>
      <c r="D40" s="3" t="s">
        <v>1</v>
      </c>
      <c r="E40" s="3" t="s">
        <v>2</v>
      </c>
      <c r="F40" s="2" t="s">
        <v>3</v>
      </c>
      <c r="G40" s="2" t="s">
        <v>3</v>
      </c>
      <c r="H40" s="2" t="s">
        <v>4</v>
      </c>
      <c r="I40" s="2" t="s">
        <v>4</v>
      </c>
      <c r="J40" s="2" t="s">
        <v>5</v>
      </c>
      <c r="K40" s="2" t="s">
        <v>5</v>
      </c>
      <c r="L40" s="2" t="s">
        <v>6</v>
      </c>
      <c r="M40" s="2" t="s">
        <v>6</v>
      </c>
      <c r="N40" s="2" t="s">
        <v>7</v>
      </c>
      <c r="P40" s="2" t="s">
        <v>9</v>
      </c>
      <c r="Q40" s="2" t="s">
        <v>10</v>
      </c>
      <c r="R40" s="2">
        <v>50</v>
      </c>
      <c r="S40" s="2">
        <v>50</v>
      </c>
      <c r="T40" s="2" t="s">
        <v>11</v>
      </c>
      <c r="U40" s="2" t="s">
        <v>12</v>
      </c>
      <c r="V40" s="2" t="s">
        <v>11</v>
      </c>
      <c r="W40" s="2" t="s">
        <v>11</v>
      </c>
      <c r="X40" s="2" t="s">
        <v>13</v>
      </c>
      <c r="Y40" s="2" t="s">
        <v>14</v>
      </c>
      <c r="Z40" s="2" t="s">
        <v>8</v>
      </c>
      <c r="AB40" s="22"/>
      <c r="AG40" s="38" t="s">
        <v>90</v>
      </c>
      <c r="AH40" s="39">
        <v>1086</v>
      </c>
      <c r="AI40" s="39">
        <v>33</v>
      </c>
      <c r="AJ40" s="39">
        <v>653</v>
      </c>
      <c r="AK40" s="39">
        <v>18</v>
      </c>
      <c r="AL40" s="40">
        <v>16923</v>
      </c>
      <c r="AM40" s="39">
        <v>36.270000000000003</v>
      </c>
      <c r="AN40" s="39">
        <v>1</v>
      </c>
      <c r="AO40" s="39">
        <v>0</v>
      </c>
    </row>
    <row r="41" spans="1:41" ht="39">
      <c r="A41" s="15" t="s">
        <v>35</v>
      </c>
      <c r="B41" s="2" t="s">
        <v>16</v>
      </c>
      <c r="C41" s="2" t="s">
        <v>17</v>
      </c>
      <c r="D41" s="5" t="s">
        <v>18</v>
      </c>
      <c r="E41" s="5" t="s">
        <v>19</v>
      </c>
      <c r="F41" s="2" t="s">
        <v>20</v>
      </c>
      <c r="G41" s="2" t="s">
        <v>21</v>
      </c>
      <c r="H41" s="2" t="s">
        <v>16</v>
      </c>
      <c r="I41" s="2" t="s">
        <v>17</v>
      </c>
      <c r="J41" s="2" t="s">
        <v>22</v>
      </c>
      <c r="K41" s="2" t="s">
        <v>23</v>
      </c>
      <c r="L41" s="2" t="s">
        <v>16</v>
      </c>
      <c r="M41" s="2" t="s">
        <v>17</v>
      </c>
      <c r="N41" s="2" t="s">
        <v>16</v>
      </c>
      <c r="O41" s="2" t="s">
        <v>24</v>
      </c>
      <c r="R41" s="2" t="s">
        <v>25</v>
      </c>
      <c r="S41" s="2" t="s">
        <v>26</v>
      </c>
      <c r="T41" s="7" t="s">
        <v>27</v>
      </c>
      <c r="U41" s="7" t="s">
        <v>28</v>
      </c>
      <c r="V41" s="7" t="s">
        <v>29</v>
      </c>
      <c r="W41" s="7" t="s">
        <v>30</v>
      </c>
      <c r="X41" s="7" t="s">
        <v>31</v>
      </c>
      <c r="Y41" s="7" t="s">
        <v>31</v>
      </c>
      <c r="Z41" s="6" t="s">
        <v>16</v>
      </c>
      <c r="AA41" s="6" t="s">
        <v>24</v>
      </c>
      <c r="AB41" s="24" t="s">
        <v>38</v>
      </c>
      <c r="AG41" s="38" t="s">
        <v>91</v>
      </c>
      <c r="AH41" s="39">
        <v>48</v>
      </c>
      <c r="AI41" s="39">
        <v>1</v>
      </c>
      <c r="AJ41" s="39">
        <v>38</v>
      </c>
      <c r="AK41" s="39">
        <v>1</v>
      </c>
      <c r="AL41" s="42">
        <v>43922</v>
      </c>
      <c r="AM41" s="39">
        <v>38</v>
      </c>
      <c r="AN41" s="39">
        <v>0</v>
      </c>
      <c r="AO41" s="39">
        <v>0</v>
      </c>
    </row>
    <row r="42" spans="1:41" ht="39">
      <c r="A42" s="8">
        <v>1</v>
      </c>
      <c r="B42" s="10">
        <v>517</v>
      </c>
      <c r="C42" s="10">
        <v>739</v>
      </c>
      <c r="D42" s="10">
        <v>18</v>
      </c>
      <c r="E42" s="10">
        <v>12</v>
      </c>
      <c r="F42" s="10">
        <v>905</v>
      </c>
      <c r="G42" s="10">
        <v>1247</v>
      </c>
      <c r="H42" s="9">
        <f t="shared" ref="H42:H51" si="54">B42/E42</f>
        <v>43.083333333333336</v>
      </c>
      <c r="I42" s="9">
        <f t="shared" ref="I42:I51" si="55">C42/D42</f>
        <v>41.055555555555557</v>
      </c>
      <c r="J42" s="9">
        <f>F42/E42</f>
        <v>75.416666666666671</v>
      </c>
      <c r="K42" s="9">
        <f>G42/D42</f>
        <v>69.277777777777771</v>
      </c>
      <c r="L42" s="9">
        <f>B42/(F42/6)</f>
        <v>3.4276243093922649</v>
      </c>
      <c r="M42" s="9">
        <f t="shared" ref="M42:M51" si="56">C42/(G42/6)</f>
        <v>3.5557337610264632</v>
      </c>
      <c r="N42" s="10">
        <v>0</v>
      </c>
      <c r="O42" s="10">
        <v>2</v>
      </c>
      <c r="P42" s="10">
        <v>0</v>
      </c>
      <c r="Q42" s="10">
        <v>0</v>
      </c>
      <c r="R42" s="10">
        <v>4</v>
      </c>
      <c r="S42" s="10">
        <v>2</v>
      </c>
      <c r="T42" s="10">
        <v>0</v>
      </c>
      <c r="U42" s="10">
        <v>1</v>
      </c>
      <c r="V42" s="10">
        <v>4</v>
      </c>
      <c r="W42" s="10">
        <v>3</v>
      </c>
      <c r="X42" s="10">
        <v>1</v>
      </c>
      <c r="Y42" s="10">
        <v>2</v>
      </c>
      <c r="Z42" s="11" t="e">
        <f t="shared" ref="Z42:AA47" si="57">F42/N42</f>
        <v>#DIV/0!</v>
      </c>
      <c r="AA42" s="11">
        <f t="shared" si="57"/>
        <v>623.5</v>
      </c>
      <c r="AB42" s="22">
        <v>0</v>
      </c>
      <c r="AG42" s="38" t="s">
        <v>92</v>
      </c>
      <c r="AH42" s="39">
        <v>396</v>
      </c>
      <c r="AI42" s="39">
        <v>16</v>
      </c>
      <c r="AJ42" s="39">
        <v>191</v>
      </c>
      <c r="AK42" s="39">
        <v>5</v>
      </c>
      <c r="AL42" s="40">
        <v>12451</v>
      </c>
      <c r="AM42" s="39">
        <v>38.200000000000003</v>
      </c>
      <c r="AN42" s="39">
        <v>0</v>
      </c>
      <c r="AO42" s="39">
        <v>0</v>
      </c>
    </row>
    <row r="43" spans="1:41" ht="39">
      <c r="A43" s="8">
        <v>2</v>
      </c>
      <c r="B43" s="10">
        <v>541</v>
      </c>
      <c r="C43" s="10">
        <v>540</v>
      </c>
      <c r="D43" s="10">
        <v>20</v>
      </c>
      <c r="E43" s="10">
        <v>10</v>
      </c>
      <c r="F43" s="10">
        <v>879</v>
      </c>
      <c r="G43" s="10">
        <v>1253</v>
      </c>
      <c r="H43" s="9">
        <f t="shared" si="54"/>
        <v>54.1</v>
      </c>
      <c r="I43" s="9">
        <f t="shared" si="55"/>
        <v>27</v>
      </c>
      <c r="J43" s="9">
        <f t="shared" ref="J43:J51" si="58">F43/E43</f>
        <v>87.9</v>
      </c>
      <c r="K43" s="9">
        <f t="shared" ref="K43:K51" si="59">G43/D43</f>
        <v>62.65</v>
      </c>
      <c r="L43" s="9">
        <f t="shared" ref="L43:L51" si="60">B43/(F43/6)</f>
        <v>3.6928327645051193</v>
      </c>
      <c r="M43" s="9">
        <f t="shared" si="56"/>
        <v>2.5857940941739823</v>
      </c>
      <c r="N43" s="10">
        <v>0</v>
      </c>
      <c r="O43" s="10">
        <v>1</v>
      </c>
      <c r="P43" s="10">
        <v>1</v>
      </c>
      <c r="Q43" s="10">
        <v>0</v>
      </c>
      <c r="R43" s="10">
        <v>5</v>
      </c>
      <c r="S43" s="10">
        <v>2</v>
      </c>
      <c r="T43" s="10">
        <v>1</v>
      </c>
      <c r="U43" s="10">
        <v>1</v>
      </c>
      <c r="V43" s="10">
        <v>4</v>
      </c>
      <c r="W43" s="10">
        <v>2</v>
      </c>
      <c r="X43" s="10">
        <v>1</v>
      </c>
      <c r="Y43" s="10">
        <v>0</v>
      </c>
      <c r="Z43" s="11" t="e">
        <f t="shared" si="57"/>
        <v>#DIV/0!</v>
      </c>
      <c r="AA43" s="11">
        <f t="shared" si="57"/>
        <v>1253</v>
      </c>
      <c r="AB43" s="22"/>
      <c r="AG43" s="38" t="s">
        <v>93</v>
      </c>
      <c r="AH43" s="39">
        <v>1307</v>
      </c>
      <c r="AI43" s="39">
        <v>33</v>
      </c>
      <c r="AJ43" s="39">
        <v>843</v>
      </c>
      <c r="AK43" s="39">
        <v>22</v>
      </c>
      <c r="AL43" s="40">
        <v>16163</v>
      </c>
      <c r="AM43" s="39">
        <v>38.31</v>
      </c>
      <c r="AN43" s="39">
        <v>0</v>
      </c>
      <c r="AO43" s="39">
        <v>0</v>
      </c>
    </row>
    <row r="44" spans="1:41" ht="39">
      <c r="A44" s="8">
        <v>3</v>
      </c>
      <c r="B44" s="10">
        <v>212</v>
      </c>
      <c r="C44" s="10">
        <v>326</v>
      </c>
      <c r="D44" s="10">
        <v>10</v>
      </c>
      <c r="E44" s="10">
        <v>20</v>
      </c>
      <c r="F44" s="10">
        <v>612</v>
      </c>
      <c r="G44" s="10">
        <v>586</v>
      </c>
      <c r="H44" s="9">
        <f t="shared" si="54"/>
        <v>10.6</v>
      </c>
      <c r="I44" s="9">
        <f t="shared" si="55"/>
        <v>32.6</v>
      </c>
      <c r="J44" s="9">
        <f t="shared" si="58"/>
        <v>30.6</v>
      </c>
      <c r="K44" s="9">
        <f t="shared" si="59"/>
        <v>58.6</v>
      </c>
      <c r="L44" s="9">
        <f t="shared" si="60"/>
        <v>2.0784313725490198</v>
      </c>
      <c r="M44" s="9">
        <f t="shared" si="56"/>
        <v>3.3378839590443685</v>
      </c>
      <c r="N44" s="10">
        <v>0</v>
      </c>
      <c r="O44" s="10">
        <v>1</v>
      </c>
      <c r="P44" s="10">
        <v>0</v>
      </c>
      <c r="Q44" s="10">
        <v>1</v>
      </c>
      <c r="R44" s="10">
        <v>0</v>
      </c>
      <c r="S44" s="10">
        <v>1</v>
      </c>
      <c r="T44" s="10">
        <v>0</v>
      </c>
      <c r="U44" s="10">
        <v>0</v>
      </c>
      <c r="V44" s="10">
        <v>0</v>
      </c>
      <c r="W44" s="10">
        <v>3</v>
      </c>
      <c r="X44" s="10">
        <v>0</v>
      </c>
      <c r="Y44" s="10">
        <v>1</v>
      </c>
      <c r="Z44" s="11" t="e">
        <f t="shared" si="57"/>
        <v>#DIV/0!</v>
      </c>
      <c r="AA44" s="11">
        <f t="shared" si="57"/>
        <v>586</v>
      </c>
      <c r="AB44" s="22">
        <v>0</v>
      </c>
      <c r="AG44" s="38" t="s">
        <v>94</v>
      </c>
      <c r="AH44" s="39">
        <v>372</v>
      </c>
      <c r="AI44" s="39">
        <v>10</v>
      </c>
      <c r="AJ44" s="39">
        <v>231</v>
      </c>
      <c r="AK44" s="39">
        <v>6</v>
      </c>
      <c r="AL44" s="40">
        <v>31837</v>
      </c>
      <c r="AM44" s="39">
        <v>38.5</v>
      </c>
      <c r="AN44" s="39">
        <v>0</v>
      </c>
      <c r="AO44" s="39">
        <v>0</v>
      </c>
    </row>
    <row r="45" spans="1:41" ht="39">
      <c r="A45" s="8">
        <v>4</v>
      </c>
      <c r="B45" s="10">
        <v>617</v>
      </c>
      <c r="C45" s="10">
        <v>525</v>
      </c>
      <c r="D45" s="10">
        <v>13</v>
      </c>
      <c r="E45" s="10">
        <v>20</v>
      </c>
      <c r="F45" s="10">
        <v>1270</v>
      </c>
      <c r="G45" s="10">
        <v>1006</v>
      </c>
      <c r="H45" s="9">
        <f t="shared" si="54"/>
        <v>30.85</v>
      </c>
      <c r="I45" s="9">
        <f t="shared" si="55"/>
        <v>40.384615384615387</v>
      </c>
      <c r="J45" s="9">
        <f t="shared" si="58"/>
        <v>63.5</v>
      </c>
      <c r="K45" s="9">
        <f t="shared" si="59"/>
        <v>77.384615384615387</v>
      </c>
      <c r="L45" s="9">
        <f t="shared" si="60"/>
        <v>2.9149606299212598</v>
      </c>
      <c r="M45" s="9">
        <f t="shared" si="56"/>
        <v>3.1312127236580518</v>
      </c>
      <c r="N45" s="10">
        <v>1</v>
      </c>
      <c r="O45" s="10">
        <v>1</v>
      </c>
      <c r="P45" s="10">
        <v>0</v>
      </c>
      <c r="Q45" s="10">
        <v>0</v>
      </c>
      <c r="R45" s="10">
        <v>4</v>
      </c>
      <c r="S45" s="10">
        <v>3</v>
      </c>
      <c r="T45" s="10">
        <v>2</v>
      </c>
      <c r="U45" s="10">
        <v>2</v>
      </c>
      <c r="V45" s="10">
        <v>1</v>
      </c>
      <c r="W45" s="10">
        <v>2</v>
      </c>
      <c r="X45" s="10">
        <v>1</v>
      </c>
      <c r="Y45" s="10">
        <v>1</v>
      </c>
      <c r="Z45" s="11">
        <f t="shared" si="57"/>
        <v>1270</v>
      </c>
      <c r="AA45" s="11">
        <f t="shared" si="57"/>
        <v>1006</v>
      </c>
      <c r="AB45" s="10">
        <v>0</v>
      </c>
      <c r="AG45" s="38" t="s">
        <v>95</v>
      </c>
      <c r="AH45" s="39">
        <v>162</v>
      </c>
      <c r="AI45" s="39">
        <v>5</v>
      </c>
      <c r="AJ45" s="39">
        <v>116</v>
      </c>
      <c r="AK45" s="39">
        <v>3</v>
      </c>
      <c r="AL45" s="40">
        <v>42736</v>
      </c>
      <c r="AM45" s="39">
        <v>38.659999999999997</v>
      </c>
      <c r="AN45" s="39">
        <v>0</v>
      </c>
      <c r="AO45" s="39">
        <v>0</v>
      </c>
    </row>
    <row r="46" spans="1:41" ht="39">
      <c r="A46" s="8">
        <v>5</v>
      </c>
      <c r="B46" s="10">
        <v>392</v>
      </c>
      <c r="C46" s="10">
        <v>389</v>
      </c>
      <c r="D46" s="10">
        <v>20</v>
      </c>
      <c r="E46" s="10">
        <v>11</v>
      </c>
      <c r="F46" s="10">
        <v>779</v>
      </c>
      <c r="G46" s="10">
        <v>895</v>
      </c>
      <c r="H46" s="9">
        <f t="shared" si="54"/>
        <v>35.636363636363633</v>
      </c>
      <c r="I46" s="9">
        <f t="shared" si="55"/>
        <v>19.45</v>
      </c>
      <c r="J46" s="9">
        <f t="shared" si="58"/>
        <v>70.818181818181813</v>
      </c>
      <c r="K46" s="9">
        <f t="shared" si="59"/>
        <v>44.75</v>
      </c>
      <c r="L46" s="9">
        <f t="shared" si="60"/>
        <v>3.0192554557124516</v>
      </c>
      <c r="M46" s="9">
        <f t="shared" si="56"/>
        <v>2.6078212290502796</v>
      </c>
      <c r="N46" s="10">
        <v>1</v>
      </c>
      <c r="O46" s="10">
        <v>0</v>
      </c>
      <c r="P46" s="10">
        <v>1</v>
      </c>
      <c r="Q46" s="10">
        <v>0</v>
      </c>
      <c r="R46" s="10">
        <v>3</v>
      </c>
      <c r="S46" s="10">
        <v>2</v>
      </c>
      <c r="T46" s="10">
        <v>1</v>
      </c>
      <c r="U46" s="10">
        <v>0</v>
      </c>
      <c r="V46" s="10">
        <v>2</v>
      </c>
      <c r="W46" s="10">
        <v>2</v>
      </c>
      <c r="X46" s="10">
        <v>0</v>
      </c>
      <c r="Y46" s="10">
        <v>0</v>
      </c>
      <c r="Z46" s="11">
        <f t="shared" si="57"/>
        <v>779</v>
      </c>
      <c r="AA46" s="11" t="e">
        <f t="shared" si="57"/>
        <v>#DIV/0!</v>
      </c>
      <c r="AB46" s="22">
        <v>0</v>
      </c>
      <c r="AG46" s="38" t="s">
        <v>96</v>
      </c>
      <c r="AH46" s="39">
        <v>432</v>
      </c>
      <c r="AI46" s="39">
        <v>14</v>
      </c>
      <c r="AJ46" s="39">
        <v>240</v>
      </c>
      <c r="AK46" s="39">
        <v>6</v>
      </c>
      <c r="AL46" s="40">
        <v>14642</v>
      </c>
      <c r="AM46" s="39">
        <v>40</v>
      </c>
      <c r="AN46" s="39">
        <v>0</v>
      </c>
      <c r="AO46" s="39">
        <v>0</v>
      </c>
    </row>
    <row r="47" spans="1:41" ht="39">
      <c r="A47" s="8">
        <v>6</v>
      </c>
      <c r="B47" s="10">
        <v>620</v>
      </c>
      <c r="C47" s="10">
        <v>618</v>
      </c>
      <c r="D47" s="10">
        <v>14</v>
      </c>
      <c r="E47" s="10">
        <v>11</v>
      </c>
      <c r="F47" s="10">
        <v>959</v>
      </c>
      <c r="G47" s="10">
        <v>1242</v>
      </c>
      <c r="H47" s="9">
        <f>B47/E47</f>
        <v>56.363636363636367</v>
      </c>
      <c r="I47" s="9">
        <f>C47/D47</f>
        <v>44.142857142857146</v>
      </c>
      <c r="J47" s="9">
        <f>F47/E47</f>
        <v>87.181818181818187</v>
      </c>
      <c r="K47" s="9">
        <f>G47/D47</f>
        <v>88.714285714285708</v>
      </c>
      <c r="L47" s="9">
        <f>B47/(F47/6)</f>
        <v>3.8790406673618349</v>
      </c>
      <c r="M47" s="9">
        <f>C47/(G47/6)</f>
        <v>2.9855072463768115</v>
      </c>
      <c r="N47" s="10">
        <v>2</v>
      </c>
      <c r="O47" s="10">
        <v>1</v>
      </c>
      <c r="P47" s="10">
        <v>1</v>
      </c>
      <c r="Q47" s="10">
        <v>0</v>
      </c>
      <c r="R47" s="10">
        <v>2</v>
      </c>
      <c r="S47" s="10">
        <v>5</v>
      </c>
      <c r="T47" s="10">
        <v>2</v>
      </c>
      <c r="U47" s="10">
        <v>2</v>
      </c>
      <c r="V47" s="10">
        <v>2</v>
      </c>
      <c r="W47" s="10">
        <v>3</v>
      </c>
      <c r="X47" s="10">
        <v>1</v>
      </c>
      <c r="Y47" s="10">
        <v>1</v>
      </c>
      <c r="Z47" s="11">
        <f t="shared" si="57"/>
        <v>479.5</v>
      </c>
      <c r="AA47" s="11">
        <f t="shared" si="57"/>
        <v>1242</v>
      </c>
      <c r="AB47" s="22">
        <v>0</v>
      </c>
      <c r="AG47" s="38" t="s">
        <v>97</v>
      </c>
      <c r="AH47" s="39">
        <v>456</v>
      </c>
      <c r="AI47" s="39">
        <v>16</v>
      </c>
      <c r="AJ47" s="39">
        <v>283</v>
      </c>
      <c r="AK47" s="39">
        <v>7</v>
      </c>
      <c r="AL47" s="40">
        <v>14642</v>
      </c>
      <c r="AM47" s="39">
        <v>40.42</v>
      </c>
      <c r="AN47" s="39">
        <v>0</v>
      </c>
      <c r="AO47" s="39">
        <v>0</v>
      </c>
    </row>
    <row r="48" spans="1:41" ht="52">
      <c r="A48" s="8">
        <v>7</v>
      </c>
      <c r="B48" s="10">
        <v>469</v>
      </c>
      <c r="C48" s="10">
        <v>487</v>
      </c>
      <c r="D48" s="10">
        <v>20</v>
      </c>
      <c r="E48" s="10">
        <v>20</v>
      </c>
      <c r="F48" s="10">
        <v>956</v>
      </c>
      <c r="G48" s="10">
        <v>1178</v>
      </c>
      <c r="H48" s="9">
        <f>B48/E48</f>
        <v>23.45</v>
      </c>
      <c r="I48" s="9">
        <f>C48/D48</f>
        <v>24.35</v>
      </c>
      <c r="J48" s="9">
        <f>F48/E48</f>
        <v>47.8</v>
      </c>
      <c r="K48" s="9">
        <f>G48/D48</f>
        <v>58.9</v>
      </c>
      <c r="L48" s="9">
        <f>B48/(F48/6)</f>
        <v>2.9435146443514641</v>
      </c>
      <c r="M48" s="9">
        <f>C48/(G48/6)</f>
        <v>2.4804753820033953</v>
      </c>
      <c r="N48" s="10">
        <v>0</v>
      </c>
      <c r="O48" s="10">
        <v>0</v>
      </c>
      <c r="P48" s="10">
        <v>0</v>
      </c>
      <c r="Q48" s="10">
        <v>1</v>
      </c>
      <c r="R48" s="10">
        <v>2</v>
      </c>
      <c r="S48" s="10">
        <v>2</v>
      </c>
      <c r="T48" s="10">
        <v>0</v>
      </c>
      <c r="U48" s="10">
        <v>1</v>
      </c>
      <c r="V48" s="10">
        <v>2</v>
      </c>
      <c r="W48" s="10">
        <v>2</v>
      </c>
      <c r="X48" s="10">
        <v>0</v>
      </c>
      <c r="Y48" s="10">
        <v>0</v>
      </c>
      <c r="Z48" s="11" t="e">
        <f>F47/N48</f>
        <v>#DIV/0!</v>
      </c>
      <c r="AA48" s="11" t="e">
        <f>G47/O48</f>
        <v>#DIV/0!</v>
      </c>
      <c r="AB48" s="22">
        <v>0</v>
      </c>
      <c r="AG48" s="38" t="s">
        <v>98</v>
      </c>
      <c r="AH48" s="39">
        <v>689</v>
      </c>
      <c r="AI48" s="39">
        <v>20</v>
      </c>
      <c r="AJ48" s="39">
        <v>367</v>
      </c>
      <c r="AK48" s="39">
        <v>9</v>
      </c>
      <c r="AL48" s="40">
        <v>17958</v>
      </c>
      <c r="AM48" s="39">
        <v>40.770000000000003</v>
      </c>
      <c r="AN48" s="39">
        <v>0</v>
      </c>
      <c r="AO48" s="39">
        <v>0</v>
      </c>
    </row>
    <row r="49" spans="1:41" ht="39">
      <c r="A49" s="8">
        <v>8</v>
      </c>
      <c r="B49" s="10">
        <v>559</v>
      </c>
      <c r="C49" s="10">
        <v>732</v>
      </c>
      <c r="D49" s="10">
        <v>16</v>
      </c>
      <c r="E49" s="10">
        <v>9</v>
      </c>
      <c r="F49" s="10">
        <v>694</v>
      </c>
      <c r="G49" s="10">
        <v>1501</v>
      </c>
      <c r="H49" s="9">
        <f t="shared" si="54"/>
        <v>62.111111111111114</v>
      </c>
      <c r="I49" s="9">
        <f t="shared" si="55"/>
        <v>45.75</v>
      </c>
      <c r="J49" s="9">
        <f t="shared" si="58"/>
        <v>77.111111111111114</v>
      </c>
      <c r="K49" s="9">
        <f t="shared" si="59"/>
        <v>93.8125</v>
      </c>
      <c r="L49" s="9">
        <f t="shared" si="60"/>
        <v>4.8328530259365996</v>
      </c>
      <c r="M49" s="9">
        <f t="shared" si="56"/>
        <v>2.9260493004663557</v>
      </c>
      <c r="N49" s="2">
        <v>1</v>
      </c>
      <c r="O49" s="2">
        <v>3</v>
      </c>
      <c r="P49" s="10">
        <v>0</v>
      </c>
      <c r="Q49" s="10">
        <v>0</v>
      </c>
      <c r="R49" s="10">
        <v>2</v>
      </c>
      <c r="S49" s="10">
        <v>1</v>
      </c>
      <c r="T49" s="10">
        <v>2</v>
      </c>
      <c r="U49" s="10">
        <v>1</v>
      </c>
      <c r="V49" s="10">
        <v>2</v>
      </c>
      <c r="W49" s="10">
        <v>6</v>
      </c>
      <c r="X49" s="10">
        <v>1</v>
      </c>
      <c r="Y49" s="10">
        <v>2</v>
      </c>
      <c r="Z49" s="11">
        <f t="shared" ref="Z49:AA52" si="61">F49/N49</f>
        <v>694</v>
      </c>
      <c r="AA49" s="11">
        <f t="shared" si="61"/>
        <v>500.33333333333331</v>
      </c>
      <c r="AB49" s="22">
        <v>1</v>
      </c>
      <c r="AG49" s="38" t="s">
        <v>99</v>
      </c>
      <c r="AH49" s="39">
        <v>234</v>
      </c>
      <c r="AI49" s="39">
        <v>2</v>
      </c>
      <c r="AJ49" s="39">
        <v>170</v>
      </c>
      <c r="AK49" s="39">
        <v>4</v>
      </c>
      <c r="AL49" s="40">
        <v>14642</v>
      </c>
      <c r="AM49" s="39">
        <v>42.5</v>
      </c>
      <c r="AN49" s="39">
        <v>0</v>
      </c>
      <c r="AO49" s="39">
        <v>0</v>
      </c>
    </row>
    <row r="50" spans="1:41" ht="52">
      <c r="A50" s="8">
        <v>9</v>
      </c>
      <c r="B50" s="10">
        <v>467</v>
      </c>
      <c r="C50" s="10">
        <v>470</v>
      </c>
      <c r="D50" s="10">
        <v>12</v>
      </c>
      <c r="E50" s="10">
        <v>20</v>
      </c>
      <c r="F50" s="10">
        <v>789</v>
      </c>
      <c r="G50" s="10">
        <v>638</v>
      </c>
      <c r="H50" s="9">
        <f t="shared" si="54"/>
        <v>23.35</v>
      </c>
      <c r="I50" s="9">
        <f t="shared" si="55"/>
        <v>39.166666666666664</v>
      </c>
      <c r="J50" s="9">
        <f t="shared" si="58"/>
        <v>39.450000000000003</v>
      </c>
      <c r="K50" s="9">
        <f t="shared" si="59"/>
        <v>53.166666666666664</v>
      </c>
      <c r="L50" s="9">
        <f t="shared" si="60"/>
        <v>3.5513307984790874</v>
      </c>
      <c r="M50" s="9">
        <f t="shared" si="56"/>
        <v>4.4200626959247655</v>
      </c>
      <c r="N50" s="2">
        <v>0</v>
      </c>
      <c r="O50" s="2">
        <v>0</v>
      </c>
      <c r="P50" s="10">
        <v>0</v>
      </c>
      <c r="Q50" s="10">
        <v>1</v>
      </c>
      <c r="R50" s="10">
        <v>2</v>
      </c>
      <c r="S50" s="10">
        <v>3</v>
      </c>
      <c r="T50" s="10">
        <v>0</v>
      </c>
      <c r="U50" s="10">
        <v>1</v>
      </c>
      <c r="V50" s="10">
        <v>3</v>
      </c>
      <c r="W50" s="10">
        <v>4</v>
      </c>
      <c r="X50" s="10">
        <v>1</v>
      </c>
      <c r="Y50" s="10">
        <v>0</v>
      </c>
      <c r="Z50" s="11" t="e">
        <f t="shared" si="61"/>
        <v>#DIV/0!</v>
      </c>
      <c r="AA50" s="11" t="e">
        <f t="shared" si="61"/>
        <v>#DIV/0!</v>
      </c>
      <c r="AB50" s="22">
        <v>0</v>
      </c>
      <c r="AG50" s="38" t="s">
        <v>100</v>
      </c>
      <c r="AH50" s="39">
        <v>880</v>
      </c>
      <c r="AI50" s="39">
        <v>35</v>
      </c>
      <c r="AJ50" s="39">
        <v>387</v>
      </c>
      <c r="AK50" s="39">
        <v>9</v>
      </c>
      <c r="AL50" s="40">
        <v>20546</v>
      </c>
      <c r="AM50" s="39">
        <v>43</v>
      </c>
      <c r="AN50" s="39">
        <v>0</v>
      </c>
      <c r="AO50" s="39">
        <v>0</v>
      </c>
    </row>
    <row r="51" spans="1:41" ht="39">
      <c r="A51" s="8">
        <v>10</v>
      </c>
      <c r="B51" s="10"/>
      <c r="C51" s="10"/>
      <c r="D51" s="10"/>
      <c r="E51" s="10"/>
      <c r="F51" s="10"/>
      <c r="G51" s="10"/>
      <c r="H51" s="9" t="e">
        <f t="shared" si="54"/>
        <v>#DIV/0!</v>
      </c>
      <c r="I51" s="9" t="e">
        <f t="shared" si="55"/>
        <v>#DIV/0!</v>
      </c>
      <c r="J51" s="9" t="e">
        <f t="shared" si="58"/>
        <v>#DIV/0!</v>
      </c>
      <c r="K51" s="9" t="e">
        <f t="shared" si="59"/>
        <v>#DIV/0!</v>
      </c>
      <c r="L51" s="9" t="e">
        <f t="shared" si="60"/>
        <v>#DIV/0!</v>
      </c>
      <c r="M51" s="9" t="e">
        <f t="shared" si="56"/>
        <v>#DIV/0!</v>
      </c>
      <c r="N51" s="2"/>
      <c r="O51" s="2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1" t="e">
        <f t="shared" si="61"/>
        <v>#DIV/0!</v>
      </c>
      <c r="AA51" s="11" t="e">
        <f t="shared" si="61"/>
        <v>#DIV/0!</v>
      </c>
      <c r="AB51" s="22"/>
      <c r="AG51" s="38" t="s">
        <v>101</v>
      </c>
      <c r="AH51" s="39">
        <v>114</v>
      </c>
      <c r="AI51" s="39">
        <v>6</v>
      </c>
      <c r="AJ51" s="39">
        <v>43</v>
      </c>
      <c r="AK51" s="39">
        <v>1</v>
      </c>
      <c r="AL51" s="40">
        <v>46753</v>
      </c>
      <c r="AM51" s="39">
        <v>43</v>
      </c>
      <c r="AN51" s="39">
        <v>0</v>
      </c>
      <c r="AO51" s="39">
        <v>0</v>
      </c>
    </row>
    <row r="52" spans="1:41" ht="39">
      <c r="B52" s="13">
        <f t="shared" ref="B52:G52" si="62">SUM(B42:B51)</f>
        <v>4394</v>
      </c>
      <c r="C52" s="13">
        <f t="shared" si="62"/>
        <v>4826</v>
      </c>
      <c r="D52" s="13">
        <f t="shared" si="62"/>
        <v>143</v>
      </c>
      <c r="E52" s="13">
        <f t="shared" si="62"/>
        <v>133</v>
      </c>
      <c r="F52" s="13">
        <f t="shared" si="62"/>
        <v>7843</v>
      </c>
      <c r="G52" s="13">
        <f t="shared" si="62"/>
        <v>9546</v>
      </c>
      <c r="H52" s="12">
        <f>B52/E52</f>
        <v>33.037593984962406</v>
      </c>
      <c r="I52" s="12">
        <f>C52/D52</f>
        <v>33.748251748251747</v>
      </c>
      <c r="J52" s="12">
        <f>F52/E52</f>
        <v>58.969924812030072</v>
      </c>
      <c r="K52" s="12">
        <f>G52/D52</f>
        <v>66.75524475524476</v>
      </c>
      <c r="L52" s="12">
        <f>B52/(F52/6)</f>
        <v>3.3614688257044496</v>
      </c>
      <c r="M52" s="12">
        <f>C52/(G52/6)</f>
        <v>3.0333123821495915</v>
      </c>
      <c r="N52" s="13">
        <f t="shared" ref="N52:Y52" si="63">SUM(N42:N51)</f>
        <v>5</v>
      </c>
      <c r="O52" s="13">
        <f t="shared" si="63"/>
        <v>9</v>
      </c>
      <c r="P52" s="13">
        <f t="shared" si="63"/>
        <v>3</v>
      </c>
      <c r="Q52" s="13">
        <f t="shared" si="63"/>
        <v>3</v>
      </c>
      <c r="R52" s="13">
        <f t="shared" si="63"/>
        <v>24</v>
      </c>
      <c r="S52" s="13">
        <f t="shared" si="63"/>
        <v>21</v>
      </c>
      <c r="T52" s="13">
        <f t="shared" si="63"/>
        <v>8</v>
      </c>
      <c r="U52" s="13">
        <f t="shared" si="63"/>
        <v>9</v>
      </c>
      <c r="V52" s="13">
        <f t="shared" si="63"/>
        <v>20</v>
      </c>
      <c r="W52" s="13">
        <f t="shared" si="63"/>
        <v>27</v>
      </c>
      <c r="X52" s="13">
        <f t="shared" si="63"/>
        <v>6</v>
      </c>
      <c r="Y52" s="13">
        <f t="shared" si="63"/>
        <v>7</v>
      </c>
      <c r="Z52" s="14">
        <f t="shared" si="61"/>
        <v>1568.6</v>
      </c>
      <c r="AA52" s="14">
        <f t="shared" si="61"/>
        <v>1060.6666666666667</v>
      </c>
      <c r="AB52" s="25">
        <f>SUM(AB42:AB51)</f>
        <v>1</v>
      </c>
      <c r="AG52" s="38" t="s">
        <v>102</v>
      </c>
      <c r="AH52" s="39">
        <v>447</v>
      </c>
      <c r="AI52" s="39">
        <v>21</v>
      </c>
      <c r="AJ52" s="39">
        <v>173</v>
      </c>
      <c r="AK52" s="39">
        <v>4</v>
      </c>
      <c r="AL52" s="40">
        <v>44986</v>
      </c>
      <c r="AM52" s="39">
        <v>43.25</v>
      </c>
      <c r="AN52" s="39">
        <v>0</v>
      </c>
      <c r="AO52" s="39">
        <v>0</v>
      </c>
    </row>
    <row r="53" spans="1:41" ht="39">
      <c r="B53" s="13"/>
      <c r="C53" s="13"/>
      <c r="D53" s="13"/>
      <c r="E53" s="13"/>
      <c r="F53" s="13"/>
      <c r="G53" s="13"/>
      <c r="H53" s="12"/>
      <c r="I53" s="12"/>
      <c r="J53" s="12"/>
      <c r="K53" s="12"/>
      <c r="L53" s="12"/>
      <c r="M53" s="12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4"/>
      <c r="AA53" s="14"/>
      <c r="AG53" s="38" t="s">
        <v>103</v>
      </c>
      <c r="AH53" s="39">
        <v>96</v>
      </c>
      <c r="AI53" s="39">
        <v>2</v>
      </c>
      <c r="AJ53" s="39">
        <v>44</v>
      </c>
      <c r="AK53" s="39">
        <v>1</v>
      </c>
      <c r="AL53" s="40">
        <v>13150</v>
      </c>
      <c r="AM53" s="39">
        <v>44</v>
      </c>
      <c r="AN53" s="39">
        <v>0</v>
      </c>
      <c r="AO53" s="39">
        <v>0</v>
      </c>
    </row>
    <row r="54" spans="1:41" ht="39">
      <c r="B54" s="2" t="s">
        <v>0</v>
      </c>
      <c r="C54" s="2" t="s">
        <v>0</v>
      </c>
      <c r="D54" s="3" t="s">
        <v>1</v>
      </c>
      <c r="E54" s="3" t="s">
        <v>2</v>
      </c>
      <c r="F54" s="2" t="s">
        <v>3</v>
      </c>
      <c r="G54" s="2" t="s">
        <v>3</v>
      </c>
      <c r="H54" s="2" t="s">
        <v>4</v>
      </c>
      <c r="I54" s="2" t="s">
        <v>4</v>
      </c>
      <c r="J54" s="2" t="s">
        <v>5</v>
      </c>
      <c r="K54" s="2" t="s">
        <v>5</v>
      </c>
      <c r="L54" s="2" t="s">
        <v>6</v>
      </c>
      <c r="M54" s="2" t="s">
        <v>6</v>
      </c>
      <c r="N54" s="2" t="s">
        <v>7</v>
      </c>
      <c r="P54" s="2" t="s">
        <v>9</v>
      </c>
      <c r="Q54" s="2" t="s">
        <v>10</v>
      </c>
      <c r="R54" s="2">
        <v>50</v>
      </c>
      <c r="S54" s="2">
        <v>50</v>
      </c>
      <c r="T54" s="2" t="s">
        <v>11</v>
      </c>
      <c r="U54" s="2" t="s">
        <v>12</v>
      </c>
      <c r="V54" s="2" t="s">
        <v>11</v>
      </c>
      <c r="W54" s="2" t="s">
        <v>11</v>
      </c>
      <c r="X54" s="2" t="s">
        <v>13</v>
      </c>
      <c r="Y54" s="2" t="s">
        <v>14</v>
      </c>
      <c r="Z54" s="2" t="s">
        <v>8</v>
      </c>
      <c r="AG54" s="38" t="s">
        <v>104</v>
      </c>
      <c r="AH54" s="39">
        <v>1141</v>
      </c>
      <c r="AI54" s="39">
        <v>41</v>
      </c>
      <c r="AJ54" s="39">
        <v>678</v>
      </c>
      <c r="AK54" s="39">
        <v>15</v>
      </c>
      <c r="AL54" s="40">
        <v>29646</v>
      </c>
      <c r="AM54" s="39">
        <v>45.2</v>
      </c>
      <c r="AN54" s="39">
        <v>0</v>
      </c>
      <c r="AO54" s="39">
        <v>0</v>
      </c>
    </row>
    <row r="55" spans="1:41" ht="39">
      <c r="A55" s="15" t="s">
        <v>36</v>
      </c>
      <c r="B55" s="2" t="s">
        <v>16</v>
      </c>
      <c r="C55" s="2" t="s">
        <v>17</v>
      </c>
      <c r="D55" s="5" t="s">
        <v>18</v>
      </c>
      <c r="E55" s="5" t="s">
        <v>19</v>
      </c>
      <c r="F55" s="2" t="s">
        <v>20</v>
      </c>
      <c r="G55" s="2" t="s">
        <v>21</v>
      </c>
      <c r="H55" s="2" t="s">
        <v>16</v>
      </c>
      <c r="I55" s="2" t="s">
        <v>17</v>
      </c>
      <c r="J55" s="2" t="s">
        <v>22</v>
      </c>
      <c r="K55" s="2" t="s">
        <v>23</v>
      </c>
      <c r="L55" s="2" t="s">
        <v>16</v>
      </c>
      <c r="M55" s="2" t="s">
        <v>17</v>
      </c>
      <c r="N55" s="2" t="s">
        <v>16</v>
      </c>
      <c r="O55" s="2" t="s">
        <v>24</v>
      </c>
      <c r="R55" s="2" t="s">
        <v>25</v>
      </c>
      <c r="S55" s="2" t="s">
        <v>26</v>
      </c>
      <c r="T55" s="7" t="s">
        <v>27</v>
      </c>
      <c r="U55" s="7" t="s">
        <v>28</v>
      </c>
      <c r="V55" s="7" t="s">
        <v>29</v>
      </c>
      <c r="W55" s="7" t="s">
        <v>30</v>
      </c>
      <c r="X55" s="7" t="s">
        <v>31</v>
      </c>
      <c r="Y55" s="7" t="s">
        <v>31</v>
      </c>
      <c r="Z55" s="6" t="s">
        <v>16</v>
      </c>
      <c r="AA55" s="6" t="s">
        <v>24</v>
      </c>
      <c r="AB55" s="24" t="s">
        <v>38</v>
      </c>
      <c r="AG55" s="38" t="s">
        <v>105</v>
      </c>
      <c r="AH55" s="39">
        <v>192</v>
      </c>
      <c r="AI55" s="39">
        <v>7</v>
      </c>
      <c r="AJ55" s="39">
        <v>100</v>
      </c>
      <c r="AK55" s="39">
        <v>2</v>
      </c>
      <c r="AL55" s="40">
        <v>16072</v>
      </c>
      <c r="AM55" s="39">
        <v>50</v>
      </c>
      <c r="AN55" s="39">
        <v>0</v>
      </c>
      <c r="AO55" s="39">
        <v>0</v>
      </c>
    </row>
    <row r="56" spans="1:41" ht="39">
      <c r="A56" s="8">
        <v>1</v>
      </c>
      <c r="B56" s="10">
        <v>739</v>
      </c>
      <c r="C56" s="10">
        <v>517</v>
      </c>
      <c r="D56" s="10">
        <v>12</v>
      </c>
      <c r="E56" s="10">
        <v>18</v>
      </c>
      <c r="F56" s="10">
        <v>1247</v>
      </c>
      <c r="G56" s="10">
        <v>905</v>
      </c>
      <c r="H56" s="9">
        <f t="shared" ref="H56:H65" si="64">B56/E56</f>
        <v>41.055555555555557</v>
      </c>
      <c r="I56" s="9">
        <f t="shared" ref="I56:I65" si="65">C56/D56</f>
        <v>43.083333333333336</v>
      </c>
      <c r="J56" s="9">
        <f>F56/E56</f>
        <v>69.277777777777771</v>
      </c>
      <c r="K56" s="9">
        <f>G56/D56</f>
        <v>75.416666666666671</v>
      </c>
      <c r="L56" s="9">
        <f>B56/(F56/6)</f>
        <v>3.5557337610264632</v>
      </c>
      <c r="M56" s="9">
        <f t="shared" ref="M56:M65" si="66">C56/(G56/6)</f>
        <v>3.4276243093922649</v>
      </c>
      <c r="N56" s="10">
        <v>2</v>
      </c>
      <c r="O56" s="10">
        <v>0</v>
      </c>
      <c r="P56" s="10">
        <v>0</v>
      </c>
      <c r="Q56" s="16">
        <v>0</v>
      </c>
      <c r="R56" s="28">
        <v>2</v>
      </c>
      <c r="S56" s="28">
        <v>4</v>
      </c>
      <c r="T56" s="28">
        <v>1</v>
      </c>
      <c r="U56" s="16">
        <v>0</v>
      </c>
      <c r="V56" s="16">
        <v>3</v>
      </c>
      <c r="W56" s="16">
        <v>4</v>
      </c>
      <c r="X56" s="16">
        <v>2</v>
      </c>
      <c r="Y56" s="16">
        <v>1</v>
      </c>
      <c r="Z56" s="11">
        <f t="shared" ref="Z56:Z66" si="67">F56/N56</f>
        <v>623.5</v>
      </c>
      <c r="AA56" s="11" t="e">
        <f t="shared" ref="AA56:AA66" si="68">G56/O56</f>
        <v>#DIV/0!</v>
      </c>
      <c r="AB56" s="16">
        <v>1</v>
      </c>
      <c r="AG56" s="38" t="s">
        <v>106</v>
      </c>
      <c r="AH56" s="39">
        <v>294</v>
      </c>
      <c r="AI56" s="39">
        <v>20</v>
      </c>
      <c r="AJ56" s="39">
        <v>102</v>
      </c>
      <c r="AK56" s="39">
        <v>2</v>
      </c>
      <c r="AL56" s="42">
        <v>44105</v>
      </c>
      <c r="AM56" s="39">
        <v>51</v>
      </c>
      <c r="AN56" s="39">
        <v>0</v>
      </c>
      <c r="AO56" s="39">
        <v>0</v>
      </c>
    </row>
    <row r="57" spans="1:41" ht="39">
      <c r="A57" s="8">
        <v>2</v>
      </c>
      <c r="B57" s="10">
        <v>489</v>
      </c>
      <c r="C57" s="10">
        <v>488</v>
      </c>
      <c r="D57" s="10">
        <v>20</v>
      </c>
      <c r="E57" s="10">
        <v>14</v>
      </c>
      <c r="F57" s="10">
        <v>838</v>
      </c>
      <c r="G57" s="10">
        <v>979</v>
      </c>
      <c r="H57" s="9">
        <f t="shared" si="64"/>
        <v>34.928571428571431</v>
      </c>
      <c r="I57" s="9">
        <f t="shared" si="65"/>
        <v>24.4</v>
      </c>
      <c r="J57" s="9">
        <f t="shared" ref="J57:J65" si="69">F57/E57</f>
        <v>59.857142857142854</v>
      </c>
      <c r="K57" s="9">
        <f t="shared" ref="K57:K65" si="70">G57/D57</f>
        <v>48.95</v>
      </c>
      <c r="L57" s="9">
        <f t="shared" ref="L57:L65" si="71">B57/(F57/6)</f>
        <v>3.5011933174224348</v>
      </c>
      <c r="M57" s="9">
        <f t="shared" si="66"/>
        <v>2.9908069458631257</v>
      </c>
      <c r="N57" s="10">
        <v>0</v>
      </c>
      <c r="O57" s="10">
        <v>0</v>
      </c>
      <c r="P57" s="10">
        <v>1</v>
      </c>
      <c r="Q57" s="16">
        <v>0</v>
      </c>
      <c r="R57" s="28">
        <v>4</v>
      </c>
      <c r="S57" s="28">
        <v>1</v>
      </c>
      <c r="T57" s="28">
        <v>0</v>
      </c>
      <c r="U57" s="16">
        <v>0</v>
      </c>
      <c r="V57" s="16">
        <v>5</v>
      </c>
      <c r="W57" s="16">
        <v>4</v>
      </c>
      <c r="X57" s="16">
        <v>0</v>
      </c>
      <c r="Y57" s="16">
        <v>0</v>
      </c>
      <c r="Z57" s="11" t="e">
        <f t="shared" si="67"/>
        <v>#DIV/0!</v>
      </c>
      <c r="AA57" s="11" t="e">
        <f t="shared" si="68"/>
        <v>#DIV/0!</v>
      </c>
      <c r="AB57" s="16">
        <v>0</v>
      </c>
      <c r="AG57" s="38" t="s">
        <v>107</v>
      </c>
      <c r="AH57" s="39">
        <v>381</v>
      </c>
      <c r="AI57" s="39">
        <v>15</v>
      </c>
      <c r="AJ57" s="39">
        <v>215</v>
      </c>
      <c r="AK57" s="39">
        <v>4</v>
      </c>
      <c r="AL57" s="40">
        <v>22313</v>
      </c>
      <c r="AM57" s="39">
        <v>53.75</v>
      </c>
      <c r="AN57" s="39">
        <v>0</v>
      </c>
      <c r="AO57" s="39">
        <v>0</v>
      </c>
    </row>
    <row r="58" spans="1:41" ht="39">
      <c r="A58" s="8">
        <v>3</v>
      </c>
      <c r="B58" s="22">
        <v>633</v>
      </c>
      <c r="C58" s="22">
        <v>545</v>
      </c>
      <c r="D58" s="22">
        <v>16</v>
      </c>
      <c r="E58" s="10">
        <v>20</v>
      </c>
      <c r="F58" s="10">
        <v>1276</v>
      </c>
      <c r="G58" s="10">
        <v>1049</v>
      </c>
      <c r="H58" s="9">
        <f t="shared" ref="H58" si="72">B58/E58</f>
        <v>31.65</v>
      </c>
      <c r="I58" s="9">
        <f t="shared" ref="I58" si="73">C58/D58</f>
        <v>34.0625</v>
      </c>
      <c r="J58" s="9">
        <f t="shared" si="69"/>
        <v>63.8</v>
      </c>
      <c r="K58" s="9">
        <f>G58/D70</f>
        <v>104.9</v>
      </c>
      <c r="L58" s="9">
        <f>B70/(F58/6)</f>
        <v>2.5391849529780566</v>
      </c>
      <c r="M58" s="9">
        <f>C70/(G58/6)</f>
        <v>3.0943755958055288</v>
      </c>
      <c r="N58" s="10">
        <v>0</v>
      </c>
      <c r="O58" s="10">
        <v>0</v>
      </c>
      <c r="P58" s="10">
        <v>0</v>
      </c>
      <c r="Q58" s="16">
        <v>0</v>
      </c>
      <c r="R58" s="28">
        <v>7</v>
      </c>
      <c r="S58" s="28">
        <v>2</v>
      </c>
      <c r="T58" s="28">
        <v>1</v>
      </c>
      <c r="U58" s="16">
        <v>2</v>
      </c>
      <c r="V58" s="16">
        <v>5</v>
      </c>
      <c r="W58" s="16">
        <v>2</v>
      </c>
      <c r="X58" s="16">
        <v>1</v>
      </c>
      <c r="Y58" s="16">
        <v>1</v>
      </c>
      <c r="Z58" s="11" t="e">
        <f t="shared" si="67"/>
        <v>#DIV/0!</v>
      </c>
      <c r="AA58" s="11" t="e">
        <f t="shared" si="68"/>
        <v>#DIV/0!</v>
      </c>
      <c r="AB58" s="16">
        <v>0</v>
      </c>
      <c r="AG58" s="38" t="s">
        <v>108</v>
      </c>
      <c r="AH58" s="39">
        <v>1813</v>
      </c>
      <c r="AI58" s="39">
        <v>62</v>
      </c>
      <c r="AJ58" s="39">
        <v>862</v>
      </c>
      <c r="AK58" s="39">
        <v>16</v>
      </c>
      <c r="AL58" s="40">
        <v>17564</v>
      </c>
      <c r="AM58" s="39">
        <v>53.87</v>
      </c>
      <c r="AN58" s="39">
        <v>0</v>
      </c>
      <c r="AO58" s="39">
        <v>0</v>
      </c>
    </row>
    <row r="59" spans="1:41" ht="39">
      <c r="A59" s="8">
        <v>4</v>
      </c>
      <c r="B59" s="10">
        <v>584</v>
      </c>
      <c r="C59" s="10">
        <v>585</v>
      </c>
      <c r="D59" s="10">
        <v>12</v>
      </c>
      <c r="E59" s="10">
        <v>10</v>
      </c>
      <c r="F59" s="10">
        <v>1014</v>
      </c>
      <c r="G59" s="10">
        <v>898</v>
      </c>
      <c r="H59" s="9">
        <f t="shared" si="64"/>
        <v>58.4</v>
      </c>
      <c r="I59" s="9">
        <f t="shared" si="65"/>
        <v>48.75</v>
      </c>
      <c r="J59" s="9">
        <f t="shared" si="69"/>
        <v>101.4</v>
      </c>
      <c r="K59" s="9">
        <f t="shared" si="70"/>
        <v>74.833333333333329</v>
      </c>
      <c r="L59" s="9">
        <f t="shared" si="71"/>
        <v>3.4556213017751478</v>
      </c>
      <c r="M59" s="9">
        <f t="shared" si="66"/>
        <v>3.9086859688195994</v>
      </c>
      <c r="N59" s="10">
        <v>2</v>
      </c>
      <c r="O59" s="10">
        <v>2</v>
      </c>
      <c r="P59" s="10">
        <v>0</v>
      </c>
      <c r="Q59" s="16">
        <v>0</v>
      </c>
      <c r="R59" s="28">
        <v>2</v>
      </c>
      <c r="S59" s="28">
        <v>2</v>
      </c>
      <c r="T59" s="28">
        <v>2</v>
      </c>
      <c r="U59" s="16">
        <v>2</v>
      </c>
      <c r="V59" s="16">
        <v>2</v>
      </c>
      <c r="W59" s="16">
        <v>2</v>
      </c>
      <c r="X59" s="16">
        <v>1</v>
      </c>
      <c r="Y59" s="16">
        <v>1</v>
      </c>
      <c r="Z59" s="11">
        <f t="shared" si="67"/>
        <v>507</v>
      </c>
      <c r="AA59" s="11">
        <f t="shared" si="68"/>
        <v>449</v>
      </c>
      <c r="AB59" s="16">
        <v>1</v>
      </c>
      <c r="AG59" s="38" t="s">
        <v>109</v>
      </c>
      <c r="AH59" s="39">
        <v>785</v>
      </c>
      <c r="AI59" s="39">
        <v>28</v>
      </c>
      <c r="AJ59" s="39">
        <v>378</v>
      </c>
      <c r="AK59" s="39">
        <v>7</v>
      </c>
      <c r="AL59" s="39" t="s">
        <v>110</v>
      </c>
      <c r="AM59" s="39">
        <v>54</v>
      </c>
      <c r="AN59" s="39">
        <v>0</v>
      </c>
      <c r="AO59" s="39">
        <v>0</v>
      </c>
    </row>
    <row r="60" spans="1:41" ht="39">
      <c r="A60" s="8">
        <v>5</v>
      </c>
      <c r="B60" s="10">
        <v>546</v>
      </c>
      <c r="C60" s="10">
        <v>430</v>
      </c>
      <c r="D60" s="10">
        <v>15</v>
      </c>
      <c r="E60" s="10">
        <v>8</v>
      </c>
      <c r="F60" s="10">
        <v>879</v>
      </c>
      <c r="G60" s="10">
        <v>775</v>
      </c>
      <c r="H60" s="9">
        <f t="shared" si="64"/>
        <v>68.25</v>
      </c>
      <c r="I60" s="9">
        <f t="shared" si="65"/>
        <v>28.666666666666668</v>
      </c>
      <c r="J60" s="9">
        <f t="shared" si="69"/>
        <v>109.875</v>
      </c>
      <c r="K60" s="9">
        <f t="shared" si="70"/>
        <v>51.666666666666664</v>
      </c>
      <c r="L60" s="9">
        <f t="shared" si="71"/>
        <v>3.7269624573378839</v>
      </c>
      <c r="M60" s="9">
        <f t="shared" si="66"/>
        <v>3.3290322580645162</v>
      </c>
      <c r="N60" s="10">
        <v>2</v>
      </c>
      <c r="O60" s="10">
        <v>0</v>
      </c>
      <c r="P60" s="10">
        <v>1</v>
      </c>
      <c r="Q60" s="16">
        <v>0</v>
      </c>
      <c r="R60" s="17">
        <v>2</v>
      </c>
      <c r="S60" s="17">
        <v>3</v>
      </c>
      <c r="T60" s="17">
        <v>2</v>
      </c>
      <c r="U60" s="10">
        <v>0</v>
      </c>
      <c r="V60" s="10">
        <v>1</v>
      </c>
      <c r="W60" s="10">
        <v>4</v>
      </c>
      <c r="X60" s="10">
        <v>1</v>
      </c>
      <c r="Y60" s="10">
        <v>0</v>
      </c>
      <c r="Z60" s="11">
        <f t="shared" si="67"/>
        <v>439.5</v>
      </c>
      <c r="AA60" s="11" t="e">
        <f t="shared" si="68"/>
        <v>#DIV/0!</v>
      </c>
      <c r="AB60" s="16">
        <v>2</v>
      </c>
      <c r="AG60" s="38" t="s">
        <v>111</v>
      </c>
      <c r="AH60" s="39">
        <v>342</v>
      </c>
      <c r="AI60" s="39">
        <v>9</v>
      </c>
      <c r="AJ60" s="39">
        <v>216</v>
      </c>
      <c r="AK60" s="39">
        <v>4</v>
      </c>
      <c r="AL60" s="40">
        <v>17930</v>
      </c>
      <c r="AM60" s="39">
        <v>54</v>
      </c>
      <c r="AN60" s="39">
        <v>0</v>
      </c>
      <c r="AO60" s="39">
        <v>0</v>
      </c>
    </row>
    <row r="61" spans="1:41" ht="39">
      <c r="A61" s="8">
        <v>6</v>
      </c>
      <c r="B61" s="10">
        <v>328</v>
      </c>
      <c r="C61" s="10">
        <v>327</v>
      </c>
      <c r="D61" s="10">
        <v>20</v>
      </c>
      <c r="E61" s="10">
        <v>10</v>
      </c>
      <c r="F61" s="10">
        <v>551</v>
      </c>
      <c r="G61" s="10">
        <v>675</v>
      </c>
      <c r="H61" s="9">
        <v>32.799999999999997</v>
      </c>
      <c r="I61" s="9">
        <v>16.350000000000001</v>
      </c>
      <c r="J61" s="9">
        <v>55.1</v>
      </c>
      <c r="K61" s="9">
        <v>33.75</v>
      </c>
      <c r="L61" s="9">
        <v>3.5716878402903811</v>
      </c>
      <c r="M61" s="9">
        <v>2.9066666666666667</v>
      </c>
      <c r="N61" s="10">
        <v>0</v>
      </c>
      <c r="O61" s="10">
        <v>0</v>
      </c>
      <c r="P61" s="10">
        <v>1</v>
      </c>
      <c r="Q61" s="16">
        <v>0</v>
      </c>
      <c r="R61" s="28">
        <v>3</v>
      </c>
      <c r="S61" s="28">
        <v>2</v>
      </c>
      <c r="T61" s="28">
        <v>0</v>
      </c>
      <c r="U61" s="16">
        <v>0</v>
      </c>
      <c r="V61" s="16">
        <v>2</v>
      </c>
      <c r="W61" s="16">
        <v>2</v>
      </c>
      <c r="X61" s="16">
        <v>1</v>
      </c>
      <c r="Y61" s="16">
        <v>0</v>
      </c>
      <c r="Z61" s="11" t="e">
        <v>#DIV/0!</v>
      </c>
      <c r="AA61" s="11" t="e">
        <v>#DIV/0!</v>
      </c>
      <c r="AB61" s="22">
        <v>0</v>
      </c>
      <c r="AG61" s="38" t="s">
        <v>112</v>
      </c>
      <c r="AH61" s="39">
        <v>360</v>
      </c>
      <c r="AI61" s="39">
        <v>8</v>
      </c>
      <c r="AJ61" s="39">
        <v>162</v>
      </c>
      <c r="AK61" s="39">
        <v>3</v>
      </c>
      <c r="AL61" s="40">
        <v>23774</v>
      </c>
      <c r="AM61" s="39">
        <v>54</v>
      </c>
      <c r="AN61" s="39">
        <v>0</v>
      </c>
      <c r="AO61" s="39">
        <v>0</v>
      </c>
    </row>
    <row r="62" spans="1:41" ht="39">
      <c r="A62" s="8">
        <v>7</v>
      </c>
      <c r="B62" s="10">
        <v>260</v>
      </c>
      <c r="C62" s="10">
        <v>222</v>
      </c>
      <c r="D62" s="10">
        <v>9</v>
      </c>
      <c r="E62" s="10">
        <v>13</v>
      </c>
      <c r="F62" s="10">
        <v>517</v>
      </c>
      <c r="G62" s="10">
        <v>411</v>
      </c>
      <c r="H62" s="9">
        <f t="shared" si="64"/>
        <v>20</v>
      </c>
      <c r="I62" s="9">
        <f t="shared" si="65"/>
        <v>24.666666666666668</v>
      </c>
      <c r="J62" s="9">
        <f t="shared" si="69"/>
        <v>39.769230769230766</v>
      </c>
      <c r="K62" s="9">
        <f t="shared" si="70"/>
        <v>45.666666666666664</v>
      </c>
      <c r="L62" s="9">
        <f t="shared" si="71"/>
        <v>3.0174081237911023</v>
      </c>
      <c r="M62" s="9">
        <f t="shared" si="66"/>
        <v>3.2408759124087592</v>
      </c>
      <c r="N62" s="10">
        <v>0</v>
      </c>
      <c r="O62" s="10">
        <v>0</v>
      </c>
      <c r="P62" s="10">
        <v>0</v>
      </c>
      <c r="Q62" s="10">
        <v>0</v>
      </c>
      <c r="R62" s="17">
        <v>0</v>
      </c>
      <c r="S62" s="17">
        <v>2</v>
      </c>
      <c r="T62" s="17">
        <v>0</v>
      </c>
      <c r="U62" s="10">
        <v>0</v>
      </c>
      <c r="V62" s="10">
        <v>1</v>
      </c>
      <c r="W62" s="10">
        <v>1</v>
      </c>
      <c r="X62" s="10">
        <v>0</v>
      </c>
      <c r="Y62" s="10">
        <v>0</v>
      </c>
      <c r="Z62" s="11" t="e">
        <f t="shared" si="67"/>
        <v>#DIV/0!</v>
      </c>
      <c r="AA62" s="11" t="e">
        <f t="shared" si="68"/>
        <v>#DIV/0!</v>
      </c>
      <c r="AB62" s="16">
        <v>0</v>
      </c>
      <c r="AG62" s="38" t="s">
        <v>113</v>
      </c>
      <c r="AH62" s="39">
        <v>853</v>
      </c>
      <c r="AI62" s="39">
        <v>41</v>
      </c>
      <c r="AJ62" s="39">
        <v>379</v>
      </c>
      <c r="AK62" s="39">
        <v>7</v>
      </c>
      <c r="AL62" s="40">
        <v>11355</v>
      </c>
      <c r="AM62" s="39">
        <v>54.14</v>
      </c>
      <c r="AN62" s="39">
        <v>0</v>
      </c>
      <c r="AO62" s="39">
        <v>0</v>
      </c>
    </row>
    <row r="63" spans="1:41" ht="39">
      <c r="A63" s="8">
        <v>8</v>
      </c>
      <c r="B63" s="10">
        <v>199</v>
      </c>
      <c r="C63" s="10">
        <v>200</v>
      </c>
      <c r="D63" s="10">
        <v>5</v>
      </c>
      <c r="E63" s="10">
        <v>10</v>
      </c>
      <c r="F63" s="10">
        <v>540</v>
      </c>
      <c r="G63" s="10">
        <v>366</v>
      </c>
      <c r="H63" s="9">
        <f t="shared" si="64"/>
        <v>19.899999999999999</v>
      </c>
      <c r="I63" s="9">
        <f t="shared" si="65"/>
        <v>40</v>
      </c>
      <c r="J63" s="9">
        <f t="shared" si="69"/>
        <v>54</v>
      </c>
      <c r="K63" s="9">
        <f t="shared" si="70"/>
        <v>73.2</v>
      </c>
      <c r="L63" s="9">
        <f t="shared" si="71"/>
        <v>2.2111111111111112</v>
      </c>
      <c r="M63" s="9">
        <f t="shared" si="66"/>
        <v>3.278688524590164</v>
      </c>
      <c r="N63" s="10">
        <v>1</v>
      </c>
      <c r="O63" s="10">
        <v>0</v>
      </c>
      <c r="P63" s="10">
        <v>0</v>
      </c>
      <c r="Q63" s="10">
        <v>0</v>
      </c>
      <c r="R63" s="17">
        <v>0</v>
      </c>
      <c r="S63" s="17">
        <v>1</v>
      </c>
      <c r="T63" s="17">
        <v>0</v>
      </c>
      <c r="U63" s="10">
        <v>0</v>
      </c>
      <c r="V63" s="10">
        <v>1</v>
      </c>
      <c r="W63" s="10">
        <v>3</v>
      </c>
      <c r="X63" s="10">
        <v>0</v>
      </c>
      <c r="Y63" s="10">
        <v>0</v>
      </c>
      <c r="Z63" s="11">
        <f t="shared" si="67"/>
        <v>540</v>
      </c>
      <c r="AA63" s="11" t="e">
        <f t="shared" si="68"/>
        <v>#DIV/0!</v>
      </c>
      <c r="AB63" s="22">
        <v>0</v>
      </c>
      <c r="AG63" s="38" t="s">
        <v>114</v>
      </c>
      <c r="AH63" s="39">
        <v>168</v>
      </c>
      <c r="AI63" s="39">
        <v>1</v>
      </c>
      <c r="AJ63" s="39">
        <v>166</v>
      </c>
      <c r="AK63" s="39">
        <v>3</v>
      </c>
      <c r="AL63" s="39" t="s">
        <v>115</v>
      </c>
      <c r="AM63" s="39">
        <v>55.33</v>
      </c>
      <c r="AN63" s="39">
        <v>0</v>
      </c>
      <c r="AO63" s="39">
        <v>0</v>
      </c>
    </row>
    <row r="64" spans="1:41" ht="39">
      <c r="A64" s="8">
        <v>9</v>
      </c>
      <c r="B64" s="10">
        <v>732</v>
      </c>
      <c r="C64" s="10">
        <v>559</v>
      </c>
      <c r="D64" s="10">
        <v>9</v>
      </c>
      <c r="E64" s="10">
        <v>16</v>
      </c>
      <c r="F64" s="10">
        <v>1501</v>
      </c>
      <c r="G64" s="10">
        <v>694</v>
      </c>
      <c r="H64" s="9">
        <f t="shared" si="64"/>
        <v>45.75</v>
      </c>
      <c r="I64" s="9">
        <f t="shared" si="65"/>
        <v>62.111111111111114</v>
      </c>
      <c r="J64" s="9">
        <f t="shared" si="69"/>
        <v>93.8125</v>
      </c>
      <c r="K64" s="9">
        <f t="shared" si="70"/>
        <v>77.111111111111114</v>
      </c>
      <c r="L64" s="9">
        <f t="shared" si="71"/>
        <v>2.9260493004663557</v>
      </c>
      <c r="M64" s="9">
        <f t="shared" si="66"/>
        <v>4.8328530259365996</v>
      </c>
      <c r="N64" s="10">
        <v>3</v>
      </c>
      <c r="O64" s="10">
        <v>1</v>
      </c>
      <c r="P64" s="10">
        <v>0</v>
      </c>
      <c r="Q64" s="10">
        <v>0</v>
      </c>
      <c r="R64" s="17">
        <v>1</v>
      </c>
      <c r="S64" s="17">
        <v>2</v>
      </c>
      <c r="T64" s="17">
        <v>1</v>
      </c>
      <c r="U64" s="10">
        <v>2</v>
      </c>
      <c r="V64" s="10">
        <v>6</v>
      </c>
      <c r="W64" s="10">
        <v>2</v>
      </c>
      <c r="X64" s="10">
        <v>2</v>
      </c>
      <c r="Y64" s="10">
        <v>1</v>
      </c>
      <c r="Z64" s="11">
        <f t="shared" si="67"/>
        <v>500.33333333333331</v>
      </c>
      <c r="AA64" s="11">
        <f t="shared" si="68"/>
        <v>694</v>
      </c>
      <c r="AB64" s="22">
        <v>0</v>
      </c>
      <c r="AG64" s="38" t="s">
        <v>116</v>
      </c>
      <c r="AH64" s="39">
        <v>1588</v>
      </c>
      <c r="AI64" s="39">
        <v>66</v>
      </c>
      <c r="AJ64" s="39">
        <v>778</v>
      </c>
      <c r="AK64" s="39">
        <v>14</v>
      </c>
      <c r="AL64" s="40">
        <v>27820</v>
      </c>
      <c r="AM64" s="39">
        <v>55.57</v>
      </c>
      <c r="AN64" s="39">
        <v>0</v>
      </c>
      <c r="AO64" s="39">
        <v>0</v>
      </c>
    </row>
    <row r="65" spans="1:41" ht="39">
      <c r="A65" s="8">
        <v>10</v>
      </c>
      <c r="B65" s="10">
        <v>441</v>
      </c>
      <c r="C65" s="10">
        <v>303</v>
      </c>
      <c r="D65" s="10">
        <v>20</v>
      </c>
      <c r="E65" s="10">
        <v>8</v>
      </c>
      <c r="F65" s="10">
        <v>828</v>
      </c>
      <c r="G65" s="10">
        <v>736</v>
      </c>
      <c r="H65" s="9">
        <f t="shared" si="64"/>
        <v>55.125</v>
      </c>
      <c r="I65" s="9">
        <f t="shared" si="65"/>
        <v>15.15</v>
      </c>
      <c r="J65" s="9">
        <f t="shared" si="69"/>
        <v>103.5</v>
      </c>
      <c r="K65" s="9">
        <f t="shared" si="70"/>
        <v>36.799999999999997</v>
      </c>
      <c r="L65" s="9">
        <f t="shared" si="71"/>
        <v>3.1956521739130435</v>
      </c>
      <c r="M65" s="9">
        <f t="shared" si="66"/>
        <v>2.4701086956521738</v>
      </c>
      <c r="N65" s="10">
        <v>1</v>
      </c>
      <c r="O65" s="10">
        <v>0</v>
      </c>
      <c r="P65" s="10">
        <v>1</v>
      </c>
      <c r="Q65" s="10">
        <v>0</v>
      </c>
      <c r="R65" s="17">
        <v>2</v>
      </c>
      <c r="S65" s="17">
        <v>2</v>
      </c>
      <c r="T65" s="17">
        <v>1</v>
      </c>
      <c r="U65" s="10">
        <v>0</v>
      </c>
      <c r="V65" s="10">
        <v>3</v>
      </c>
      <c r="W65" s="10">
        <v>1</v>
      </c>
      <c r="X65" s="10">
        <v>1</v>
      </c>
      <c r="Y65" s="10">
        <v>0</v>
      </c>
      <c r="Z65" s="11">
        <f t="shared" si="67"/>
        <v>828</v>
      </c>
      <c r="AA65" s="11" t="e">
        <f t="shared" si="68"/>
        <v>#DIV/0!</v>
      </c>
      <c r="AB65" s="22">
        <v>1</v>
      </c>
      <c r="AG65" s="38" t="s">
        <v>117</v>
      </c>
      <c r="AH65" s="39">
        <v>432</v>
      </c>
      <c r="AI65" s="39">
        <v>12</v>
      </c>
      <c r="AJ65" s="39">
        <v>237</v>
      </c>
      <c r="AK65" s="39">
        <v>4</v>
      </c>
      <c r="AL65" s="42">
        <v>44166</v>
      </c>
      <c r="AM65" s="39">
        <v>59.25</v>
      </c>
      <c r="AN65" s="39">
        <v>0</v>
      </c>
      <c r="AO65" s="39">
        <v>0</v>
      </c>
    </row>
    <row r="66" spans="1:41" ht="39">
      <c r="B66" s="13">
        <f t="shared" ref="B66:G66" si="74">SUM(B56:B65)</f>
        <v>4951</v>
      </c>
      <c r="C66" s="13">
        <f t="shared" si="74"/>
        <v>4176</v>
      </c>
      <c r="D66" s="13">
        <f t="shared" si="74"/>
        <v>138</v>
      </c>
      <c r="E66" s="13">
        <f t="shared" si="74"/>
        <v>127</v>
      </c>
      <c r="F66" s="13">
        <f t="shared" si="74"/>
        <v>9191</v>
      </c>
      <c r="G66" s="13">
        <f t="shared" si="74"/>
        <v>7488</v>
      </c>
      <c r="H66" s="12">
        <f>B66/E66</f>
        <v>38.984251968503933</v>
      </c>
      <c r="I66" s="12">
        <f>C66/D66</f>
        <v>30.260869565217391</v>
      </c>
      <c r="J66" s="12">
        <f>F66/E66</f>
        <v>72.370078740157481</v>
      </c>
      <c r="K66" s="12">
        <f>G66/D66</f>
        <v>54.260869565217391</v>
      </c>
      <c r="L66" s="12">
        <f>B66/(F66/6)</f>
        <v>3.2320748558372321</v>
      </c>
      <c r="M66" s="12">
        <f>C66/(G66/6)</f>
        <v>3.3461538461538463</v>
      </c>
      <c r="N66" s="13">
        <f t="shared" ref="N66:Y66" si="75">SUM(N56:N65)</f>
        <v>11</v>
      </c>
      <c r="O66" s="13">
        <f t="shared" si="75"/>
        <v>3</v>
      </c>
      <c r="P66" s="13">
        <f t="shared" si="75"/>
        <v>4</v>
      </c>
      <c r="Q66" s="13">
        <f t="shared" si="75"/>
        <v>0</v>
      </c>
      <c r="R66" s="29">
        <f>SUM(R56:R65)</f>
        <v>23</v>
      </c>
      <c r="S66" s="29">
        <f t="shared" si="75"/>
        <v>21</v>
      </c>
      <c r="T66" s="29">
        <f t="shared" si="75"/>
        <v>8</v>
      </c>
      <c r="U66" s="13">
        <f t="shared" si="75"/>
        <v>6</v>
      </c>
      <c r="V66" s="13">
        <f t="shared" si="75"/>
        <v>29</v>
      </c>
      <c r="W66" s="13">
        <f t="shared" si="75"/>
        <v>25</v>
      </c>
      <c r="X66" s="13">
        <f t="shared" si="75"/>
        <v>9</v>
      </c>
      <c r="Y66" s="13">
        <f t="shared" si="75"/>
        <v>4</v>
      </c>
      <c r="Z66" s="14">
        <f t="shared" si="67"/>
        <v>835.5454545454545</v>
      </c>
      <c r="AA66" s="14">
        <f t="shared" si="68"/>
        <v>2496</v>
      </c>
      <c r="AB66" s="25">
        <f>SUM(AB56:AB65)</f>
        <v>5</v>
      </c>
      <c r="AG66" s="38" t="s">
        <v>118</v>
      </c>
      <c r="AH66" s="39">
        <v>427</v>
      </c>
      <c r="AI66" s="39">
        <v>14</v>
      </c>
      <c r="AJ66" s="39">
        <v>243</v>
      </c>
      <c r="AK66" s="39">
        <v>4</v>
      </c>
      <c r="AL66" s="40">
        <v>45658</v>
      </c>
      <c r="AM66" s="39">
        <v>60.75</v>
      </c>
      <c r="AN66" s="39">
        <v>0</v>
      </c>
      <c r="AO66" s="39">
        <v>0</v>
      </c>
    </row>
    <row r="67" spans="1:41" ht="39">
      <c r="B67" s="2" t="s">
        <v>0</v>
      </c>
      <c r="C67" s="2" t="s">
        <v>0</v>
      </c>
      <c r="D67" s="3" t="s">
        <v>1</v>
      </c>
      <c r="E67" s="3" t="s">
        <v>2</v>
      </c>
      <c r="F67" s="2" t="s">
        <v>3</v>
      </c>
      <c r="G67" s="2" t="s">
        <v>3</v>
      </c>
      <c r="H67" s="2" t="s">
        <v>4</v>
      </c>
      <c r="I67" s="2" t="s">
        <v>4</v>
      </c>
      <c r="J67" s="2" t="s">
        <v>5</v>
      </c>
      <c r="K67" s="2" t="s">
        <v>5</v>
      </c>
      <c r="L67" s="2" t="s">
        <v>6</v>
      </c>
      <c r="M67" s="2" t="s">
        <v>6</v>
      </c>
      <c r="N67" s="2" t="s">
        <v>7</v>
      </c>
      <c r="P67" s="2" t="s">
        <v>9</v>
      </c>
      <c r="Q67" s="2" t="s">
        <v>10</v>
      </c>
      <c r="R67" s="30">
        <v>50</v>
      </c>
      <c r="S67" s="30">
        <v>50</v>
      </c>
      <c r="T67" s="30" t="s">
        <v>11</v>
      </c>
      <c r="U67" s="2" t="s">
        <v>12</v>
      </c>
      <c r="V67" s="2" t="s">
        <v>11</v>
      </c>
      <c r="W67" s="2" t="s">
        <v>11</v>
      </c>
      <c r="X67" s="2" t="s">
        <v>13</v>
      </c>
      <c r="Y67" s="2" t="s">
        <v>14</v>
      </c>
      <c r="Z67" s="2" t="s">
        <v>8</v>
      </c>
      <c r="AG67" s="38" t="s">
        <v>119</v>
      </c>
      <c r="AH67" s="39">
        <v>60</v>
      </c>
      <c r="AI67" s="39">
        <v>0</v>
      </c>
      <c r="AJ67" s="39">
        <v>61</v>
      </c>
      <c r="AK67" s="39">
        <v>1</v>
      </c>
      <c r="AL67" s="40">
        <v>14246</v>
      </c>
      <c r="AM67" s="39">
        <v>61</v>
      </c>
      <c r="AN67" s="39">
        <v>0</v>
      </c>
      <c r="AO67" s="39">
        <v>0</v>
      </c>
    </row>
    <row r="68" spans="1:41" ht="39">
      <c r="A68" s="15" t="s">
        <v>37</v>
      </c>
      <c r="B68" s="2" t="s">
        <v>16</v>
      </c>
      <c r="C68" s="2" t="s">
        <v>17</v>
      </c>
      <c r="D68" s="5" t="s">
        <v>18</v>
      </c>
      <c r="E68" s="5" t="s">
        <v>19</v>
      </c>
      <c r="F68" s="2" t="s">
        <v>20</v>
      </c>
      <c r="G68" s="2" t="s">
        <v>21</v>
      </c>
      <c r="H68" s="2" t="s">
        <v>16</v>
      </c>
      <c r="I68" s="2" t="s">
        <v>17</v>
      </c>
      <c r="J68" s="2" t="s">
        <v>22</v>
      </c>
      <c r="K68" s="2" t="s">
        <v>23</v>
      </c>
      <c r="L68" s="2" t="s">
        <v>16</v>
      </c>
      <c r="M68" s="2" t="s">
        <v>17</v>
      </c>
      <c r="N68" s="2" t="s">
        <v>16</v>
      </c>
      <c r="O68" s="2" t="s">
        <v>24</v>
      </c>
      <c r="R68" s="2" t="s">
        <v>25</v>
      </c>
      <c r="S68" s="2" t="s">
        <v>26</v>
      </c>
      <c r="T68" s="7" t="s">
        <v>27</v>
      </c>
      <c r="U68" s="7" t="s">
        <v>28</v>
      </c>
      <c r="V68" s="7" t="s">
        <v>29</v>
      </c>
      <c r="W68" s="7" t="s">
        <v>30</v>
      </c>
      <c r="X68" s="7" t="s">
        <v>31</v>
      </c>
      <c r="Y68" s="7" t="s">
        <v>31</v>
      </c>
      <c r="Z68" s="6" t="s">
        <v>16</v>
      </c>
      <c r="AA68" s="6" t="s">
        <v>24</v>
      </c>
      <c r="AB68" s="24" t="s">
        <v>38</v>
      </c>
      <c r="AG68" s="38" t="s">
        <v>120</v>
      </c>
      <c r="AH68" s="39">
        <v>872</v>
      </c>
      <c r="AI68" s="39">
        <v>26</v>
      </c>
      <c r="AJ68" s="39">
        <v>436</v>
      </c>
      <c r="AK68" s="39">
        <v>7</v>
      </c>
      <c r="AL68" s="40">
        <v>29281</v>
      </c>
      <c r="AM68" s="39">
        <v>62.28</v>
      </c>
      <c r="AN68" s="39">
        <v>0</v>
      </c>
      <c r="AO68" s="39">
        <v>0</v>
      </c>
    </row>
    <row r="69" spans="1:41" ht="39">
      <c r="A69" s="8">
        <v>1</v>
      </c>
      <c r="B69" s="10">
        <v>367</v>
      </c>
      <c r="C69" s="10">
        <v>610</v>
      </c>
      <c r="D69" s="10">
        <v>20</v>
      </c>
      <c r="E69" s="10">
        <v>19</v>
      </c>
      <c r="F69" s="10">
        <v>837</v>
      </c>
      <c r="G69" s="10">
        <v>1083</v>
      </c>
      <c r="H69" s="9">
        <f t="shared" ref="H69:H75" si="76">B69/E69</f>
        <v>19.315789473684209</v>
      </c>
      <c r="I69" s="9">
        <f t="shared" ref="I69:I75" si="77">C69/D69</f>
        <v>30.5</v>
      </c>
      <c r="J69" s="9">
        <f t="shared" ref="J69:J75" si="78">F69/E69</f>
        <v>44.05263157894737</v>
      </c>
      <c r="K69" s="9">
        <f t="shared" ref="K69:K75" si="79">G69/D69</f>
        <v>54.15</v>
      </c>
      <c r="L69" s="9">
        <f t="shared" ref="L69:M75" si="80">B69/(F69/6)</f>
        <v>2.6308243727598568</v>
      </c>
      <c r="M69" s="9">
        <f t="shared" si="80"/>
        <v>3.3795013850415514</v>
      </c>
      <c r="N69" s="10">
        <v>0</v>
      </c>
      <c r="O69" s="10">
        <v>0</v>
      </c>
      <c r="P69" s="10">
        <v>0</v>
      </c>
      <c r="Q69" s="10">
        <v>1</v>
      </c>
      <c r="R69" s="10">
        <v>0</v>
      </c>
      <c r="S69" s="10">
        <v>4</v>
      </c>
      <c r="T69" s="10">
        <v>0</v>
      </c>
      <c r="U69" s="10">
        <v>2</v>
      </c>
      <c r="V69" s="10">
        <v>0</v>
      </c>
      <c r="W69" s="10">
        <v>1</v>
      </c>
      <c r="X69" s="10">
        <v>0</v>
      </c>
      <c r="Y69" s="10">
        <v>1</v>
      </c>
      <c r="Z69" s="11" t="e">
        <f t="shared" ref="Z69:Z79" si="81">F69/N69</f>
        <v>#DIV/0!</v>
      </c>
      <c r="AA69" s="11" t="e">
        <f t="shared" ref="AA69:AA79" si="82">G69/O69</f>
        <v>#DIV/0!</v>
      </c>
      <c r="AB69" s="10">
        <v>0</v>
      </c>
      <c r="AG69" s="38" t="s">
        <v>121</v>
      </c>
      <c r="AH69" s="39">
        <v>444</v>
      </c>
      <c r="AI69" s="39">
        <v>7</v>
      </c>
      <c r="AJ69" s="39">
        <v>333</v>
      </c>
      <c r="AK69" s="39">
        <v>5</v>
      </c>
      <c r="AL69" s="40">
        <v>13547</v>
      </c>
      <c r="AM69" s="39">
        <v>66.599999999999994</v>
      </c>
      <c r="AN69" s="39">
        <v>0</v>
      </c>
      <c r="AO69" s="39">
        <v>0</v>
      </c>
    </row>
    <row r="70" spans="1:41" ht="39">
      <c r="A70" s="8">
        <v>2</v>
      </c>
      <c r="B70" s="10">
        <v>540</v>
      </c>
      <c r="C70" s="10">
        <v>541</v>
      </c>
      <c r="D70" s="10">
        <v>10</v>
      </c>
      <c r="E70" s="10">
        <v>20</v>
      </c>
      <c r="F70" s="10">
        <v>1253</v>
      </c>
      <c r="G70" s="10">
        <v>879</v>
      </c>
      <c r="H70" s="9">
        <f t="shared" ref="H70" si="83">B70/E70</f>
        <v>27</v>
      </c>
      <c r="I70" s="9">
        <f t="shared" ref="I70" si="84">C70/D70</f>
        <v>54.1</v>
      </c>
      <c r="J70" s="9">
        <f t="shared" ref="J70" si="85">F70/E70</f>
        <v>62.65</v>
      </c>
      <c r="K70" s="9">
        <f t="shared" ref="K70" si="86">G70/D70</f>
        <v>87.9</v>
      </c>
      <c r="L70" s="9">
        <f t="shared" ref="L70" si="87">B70/(F70/6)</f>
        <v>2.5857940941739823</v>
      </c>
      <c r="M70" s="9">
        <f t="shared" ref="M70" si="88">C70/(G70/6)</f>
        <v>3.6928327645051193</v>
      </c>
      <c r="N70" s="10">
        <v>1</v>
      </c>
      <c r="O70" s="10">
        <v>0</v>
      </c>
      <c r="P70" s="10">
        <v>0</v>
      </c>
      <c r="Q70" s="10">
        <v>1</v>
      </c>
      <c r="R70" s="10">
        <v>2</v>
      </c>
      <c r="S70" s="10">
        <v>5</v>
      </c>
      <c r="T70" s="10">
        <v>1</v>
      </c>
      <c r="U70" s="10">
        <v>1</v>
      </c>
      <c r="V70" s="10">
        <v>2</v>
      </c>
      <c r="W70" s="10">
        <v>4</v>
      </c>
      <c r="X70" s="10">
        <v>0</v>
      </c>
      <c r="Y70" s="10">
        <v>1</v>
      </c>
      <c r="Z70" s="11">
        <f t="shared" si="81"/>
        <v>1253</v>
      </c>
      <c r="AA70" s="11" t="e">
        <f t="shared" si="82"/>
        <v>#DIV/0!</v>
      </c>
      <c r="AB70" s="10">
        <v>0</v>
      </c>
      <c r="AG70" s="38" t="s">
        <v>122</v>
      </c>
      <c r="AH70" s="39">
        <v>122</v>
      </c>
      <c r="AI70" s="39">
        <v>0</v>
      </c>
      <c r="AJ70" s="39">
        <v>67</v>
      </c>
      <c r="AK70" s="39">
        <v>1</v>
      </c>
      <c r="AL70" s="40">
        <v>20090</v>
      </c>
      <c r="AM70" s="39">
        <v>67</v>
      </c>
      <c r="AN70" s="39">
        <v>0</v>
      </c>
      <c r="AO70" s="39">
        <v>0</v>
      </c>
    </row>
    <row r="71" spans="1:41" ht="39">
      <c r="A71" s="8">
        <v>3</v>
      </c>
      <c r="B71" s="10">
        <v>545</v>
      </c>
      <c r="C71" s="10">
        <v>633</v>
      </c>
      <c r="D71" s="10">
        <v>20</v>
      </c>
      <c r="E71" s="10">
        <v>16</v>
      </c>
      <c r="F71" s="10">
        <v>1049</v>
      </c>
      <c r="G71" s="10">
        <v>1276</v>
      </c>
      <c r="H71" s="9">
        <f t="shared" si="76"/>
        <v>34.0625</v>
      </c>
      <c r="I71" s="9">
        <f t="shared" si="77"/>
        <v>31.65</v>
      </c>
      <c r="J71" s="9">
        <f t="shared" si="78"/>
        <v>65.5625</v>
      </c>
      <c r="K71" s="9">
        <f t="shared" si="79"/>
        <v>63.8</v>
      </c>
      <c r="L71" s="9">
        <f t="shared" si="80"/>
        <v>3.1172545281220208</v>
      </c>
      <c r="M71" s="9">
        <f t="shared" si="80"/>
        <v>2.9764890282131664</v>
      </c>
      <c r="N71" s="10">
        <v>0</v>
      </c>
      <c r="O71" s="10">
        <v>0</v>
      </c>
      <c r="P71" s="10">
        <v>0</v>
      </c>
      <c r="Q71" s="10">
        <v>0</v>
      </c>
      <c r="R71" s="10">
        <v>2</v>
      </c>
      <c r="S71" s="10">
        <v>7</v>
      </c>
      <c r="T71" s="10">
        <v>2</v>
      </c>
      <c r="U71" s="10">
        <v>1</v>
      </c>
      <c r="V71" s="10">
        <v>2</v>
      </c>
      <c r="W71" s="10">
        <v>5</v>
      </c>
      <c r="X71" s="10">
        <v>1</v>
      </c>
      <c r="Y71" s="10">
        <v>1</v>
      </c>
      <c r="Z71" s="11" t="e">
        <f t="shared" si="81"/>
        <v>#DIV/0!</v>
      </c>
      <c r="AA71" s="11" t="e">
        <f t="shared" si="82"/>
        <v>#DIV/0!</v>
      </c>
      <c r="AB71" s="10">
        <v>0</v>
      </c>
      <c r="AG71" s="38" t="s">
        <v>123</v>
      </c>
      <c r="AH71" s="39">
        <v>396</v>
      </c>
      <c r="AI71" s="39">
        <v>9</v>
      </c>
      <c r="AJ71" s="39">
        <v>214</v>
      </c>
      <c r="AK71" s="39">
        <v>3</v>
      </c>
      <c r="AL71" s="42">
        <v>43862</v>
      </c>
      <c r="AM71" s="39">
        <v>71.33</v>
      </c>
      <c r="AN71" s="39">
        <v>0</v>
      </c>
      <c r="AO71" s="39">
        <v>0</v>
      </c>
    </row>
    <row r="72" spans="1:41" ht="39">
      <c r="A72" s="8">
        <v>4</v>
      </c>
      <c r="B72" s="10">
        <v>610</v>
      </c>
      <c r="C72" s="10">
        <v>607</v>
      </c>
      <c r="D72" s="10">
        <v>19</v>
      </c>
      <c r="E72" s="10">
        <v>12</v>
      </c>
      <c r="F72" s="10">
        <v>1315</v>
      </c>
      <c r="G72" s="10">
        <v>1025</v>
      </c>
      <c r="H72" s="9">
        <f t="shared" si="76"/>
        <v>50.833333333333336</v>
      </c>
      <c r="I72" s="9">
        <f t="shared" si="77"/>
        <v>31.94736842105263</v>
      </c>
      <c r="J72" s="9">
        <f t="shared" si="78"/>
        <v>109.58333333333333</v>
      </c>
      <c r="K72" s="9">
        <f t="shared" si="79"/>
        <v>53.94736842105263</v>
      </c>
      <c r="L72" s="9">
        <f t="shared" si="80"/>
        <v>2.7832699619771866</v>
      </c>
      <c r="M72" s="9">
        <f t="shared" si="80"/>
        <v>3.5531707317073167</v>
      </c>
      <c r="N72" s="10">
        <v>2</v>
      </c>
      <c r="O72" s="10">
        <v>1</v>
      </c>
      <c r="P72" s="10">
        <v>1</v>
      </c>
      <c r="Q72" s="10">
        <v>0</v>
      </c>
      <c r="R72" s="10">
        <v>2</v>
      </c>
      <c r="S72" s="10">
        <v>2</v>
      </c>
      <c r="T72" s="10">
        <v>2</v>
      </c>
      <c r="U72" s="10">
        <v>1</v>
      </c>
      <c r="V72" s="10">
        <v>3</v>
      </c>
      <c r="W72" s="10">
        <v>2</v>
      </c>
      <c r="X72" s="10">
        <v>1</v>
      </c>
      <c r="Y72" s="10">
        <v>1</v>
      </c>
      <c r="Z72" s="11">
        <f t="shared" si="81"/>
        <v>657.5</v>
      </c>
      <c r="AA72" s="11">
        <f t="shared" si="82"/>
        <v>1025</v>
      </c>
      <c r="AB72" s="10">
        <v>1</v>
      </c>
      <c r="AG72" s="38" t="s">
        <v>124</v>
      </c>
      <c r="AH72" s="39">
        <v>174</v>
      </c>
      <c r="AI72" s="39">
        <v>4</v>
      </c>
      <c r="AJ72" s="39">
        <v>147</v>
      </c>
      <c r="AK72" s="39">
        <v>2</v>
      </c>
      <c r="AL72" s="40">
        <v>10990</v>
      </c>
      <c r="AM72" s="39">
        <v>73.5</v>
      </c>
      <c r="AN72" s="39">
        <v>0</v>
      </c>
      <c r="AO72" s="39">
        <v>0</v>
      </c>
    </row>
    <row r="73" spans="1:41" ht="39">
      <c r="A73" s="8">
        <v>5</v>
      </c>
      <c r="B73" s="10">
        <v>618</v>
      </c>
      <c r="C73" s="10">
        <v>620</v>
      </c>
      <c r="D73" s="10">
        <v>11</v>
      </c>
      <c r="E73" s="10">
        <v>14</v>
      </c>
      <c r="F73" s="10">
        <v>1242</v>
      </c>
      <c r="G73" s="10">
        <v>959</v>
      </c>
      <c r="H73" s="9">
        <f t="shared" si="76"/>
        <v>44.142857142857146</v>
      </c>
      <c r="I73" s="9">
        <f t="shared" si="77"/>
        <v>56.363636363636367</v>
      </c>
      <c r="J73" s="9">
        <f t="shared" si="78"/>
        <v>88.714285714285708</v>
      </c>
      <c r="K73" s="9">
        <f t="shared" si="79"/>
        <v>87.181818181818187</v>
      </c>
      <c r="L73" s="9">
        <f t="shared" si="80"/>
        <v>2.9855072463768115</v>
      </c>
      <c r="M73" s="9">
        <f t="shared" si="80"/>
        <v>3.8790406673618349</v>
      </c>
      <c r="N73" s="10">
        <v>1</v>
      </c>
      <c r="O73" s="10">
        <v>2</v>
      </c>
      <c r="P73" s="10">
        <v>0</v>
      </c>
      <c r="Q73" s="10">
        <v>1</v>
      </c>
      <c r="R73" s="10">
        <v>5</v>
      </c>
      <c r="S73" s="10">
        <v>2</v>
      </c>
      <c r="T73" s="10">
        <v>2</v>
      </c>
      <c r="U73" s="10">
        <v>2</v>
      </c>
      <c r="V73" s="10">
        <v>3</v>
      </c>
      <c r="W73" s="10">
        <v>2</v>
      </c>
      <c r="X73" s="10">
        <v>1</v>
      </c>
      <c r="Y73" s="10">
        <v>1</v>
      </c>
      <c r="Z73" s="11">
        <f t="shared" si="81"/>
        <v>1242</v>
      </c>
      <c r="AA73" s="11">
        <f t="shared" si="82"/>
        <v>479.5</v>
      </c>
      <c r="AB73" s="22">
        <v>1</v>
      </c>
      <c r="AG73" s="38" t="s">
        <v>125</v>
      </c>
      <c r="AH73" s="39">
        <v>312</v>
      </c>
      <c r="AI73" s="39">
        <v>11</v>
      </c>
      <c r="AJ73" s="39">
        <v>156</v>
      </c>
      <c r="AK73" s="39">
        <v>2</v>
      </c>
      <c r="AL73" s="40">
        <v>11689</v>
      </c>
      <c r="AM73" s="39">
        <v>78</v>
      </c>
      <c r="AN73" s="39">
        <v>0</v>
      </c>
      <c r="AO73" s="39">
        <v>0</v>
      </c>
    </row>
    <row r="74" spans="1:41" ht="39">
      <c r="A74" s="8">
        <v>6</v>
      </c>
      <c r="B74" s="10">
        <v>425</v>
      </c>
      <c r="C74" s="10">
        <v>501</v>
      </c>
      <c r="D74" s="10">
        <v>20</v>
      </c>
      <c r="E74" s="10">
        <v>20</v>
      </c>
      <c r="F74" s="10">
        <v>758</v>
      </c>
      <c r="G74" s="10">
        <v>806</v>
      </c>
      <c r="H74" s="9">
        <f t="shared" si="76"/>
        <v>21.25</v>
      </c>
      <c r="I74" s="9">
        <f t="shared" si="77"/>
        <v>25.05</v>
      </c>
      <c r="J74" s="9">
        <f t="shared" si="78"/>
        <v>37.9</v>
      </c>
      <c r="K74" s="9">
        <f t="shared" si="79"/>
        <v>40.299999999999997</v>
      </c>
      <c r="L74" s="9">
        <f t="shared" si="80"/>
        <v>3.3641160949868074</v>
      </c>
      <c r="M74" s="9">
        <f t="shared" si="80"/>
        <v>3.7295285359801484</v>
      </c>
      <c r="N74" s="10">
        <v>0</v>
      </c>
      <c r="O74" s="10">
        <v>0</v>
      </c>
      <c r="P74" s="10">
        <v>0</v>
      </c>
      <c r="Q74" s="10">
        <v>1</v>
      </c>
      <c r="R74" s="10">
        <v>4</v>
      </c>
      <c r="S74" s="10">
        <v>2</v>
      </c>
      <c r="T74" s="10">
        <v>1</v>
      </c>
      <c r="U74" s="10">
        <v>1</v>
      </c>
      <c r="V74" s="10">
        <v>2</v>
      </c>
      <c r="W74" s="10">
        <v>0</v>
      </c>
      <c r="X74" s="10">
        <v>0</v>
      </c>
      <c r="Y74" s="10">
        <v>1</v>
      </c>
      <c r="Z74" s="11" t="e">
        <f t="shared" si="81"/>
        <v>#DIV/0!</v>
      </c>
      <c r="AA74" s="11" t="e">
        <f t="shared" si="82"/>
        <v>#DIV/0!</v>
      </c>
      <c r="AB74" s="22">
        <v>0</v>
      </c>
      <c r="AG74" s="38" t="s">
        <v>126</v>
      </c>
      <c r="AH74" s="39">
        <v>162</v>
      </c>
      <c r="AI74" s="39">
        <v>5</v>
      </c>
      <c r="AJ74" s="39">
        <v>87</v>
      </c>
      <c r="AK74" s="39">
        <v>1</v>
      </c>
      <c r="AL74" s="40">
        <v>14611</v>
      </c>
      <c r="AM74" s="39">
        <v>87</v>
      </c>
      <c r="AN74" s="39">
        <v>0</v>
      </c>
      <c r="AO74" s="39">
        <v>0</v>
      </c>
    </row>
    <row r="75" spans="1:41" ht="39">
      <c r="A75" s="8">
        <v>7</v>
      </c>
      <c r="B75" s="10">
        <v>420</v>
      </c>
      <c r="C75" s="10">
        <v>295</v>
      </c>
      <c r="D75" s="10">
        <v>18</v>
      </c>
      <c r="E75" s="10">
        <v>20</v>
      </c>
      <c r="F75" s="10">
        <v>972</v>
      </c>
      <c r="G75" s="10">
        <v>518</v>
      </c>
      <c r="H75" s="9">
        <f t="shared" si="76"/>
        <v>21</v>
      </c>
      <c r="I75" s="9">
        <f t="shared" si="77"/>
        <v>16.388888888888889</v>
      </c>
      <c r="J75" s="9">
        <f t="shared" si="78"/>
        <v>48.6</v>
      </c>
      <c r="K75" s="9">
        <f t="shared" si="79"/>
        <v>28.777777777777779</v>
      </c>
      <c r="L75" s="9">
        <f t="shared" si="80"/>
        <v>2.5925925925925926</v>
      </c>
      <c r="M75" s="9">
        <f t="shared" si="80"/>
        <v>3.416988416988417</v>
      </c>
      <c r="N75" s="10">
        <v>0</v>
      </c>
      <c r="O75" s="10">
        <v>0</v>
      </c>
      <c r="P75" s="10">
        <v>1</v>
      </c>
      <c r="Q75" s="10">
        <v>0</v>
      </c>
      <c r="R75" s="10">
        <v>2</v>
      </c>
      <c r="S75" s="10">
        <v>0</v>
      </c>
      <c r="T75" s="10">
        <v>0</v>
      </c>
      <c r="U75" s="10">
        <v>0</v>
      </c>
      <c r="V75" s="10">
        <v>3</v>
      </c>
      <c r="W75" s="10">
        <v>0</v>
      </c>
      <c r="X75" s="10">
        <v>0</v>
      </c>
      <c r="Y75" s="10">
        <v>0</v>
      </c>
      <c r="Z75" s="11" t="e">
        <f t="shared" si="81"/>
        <v>#DIV/0!</v>
      </c>
      <c r="AA75" s="11" t="e">
        <f t="shared" si="82"/>
        <v>#DIV/0!</v>
      </c>
      <c r="AB75" s="22">
        <v>0</v>
      </c>
      <c r="AG75" s="38" t="s">
        <v>127</v>
      </c>
      <c r="AH75" s="39">
        <v>108</v>
      </c>
      <c r="AI75" s="39">
        <v>2</v>
      </c>
      <c r="AJ75" s="39">
        <v>95</v>
      </c>
      <c r="AK75" s="39">
        <v>1</v>
      </c>
      <c r="AL75" s="40">
        <v>19360</v>
      </c>
      <c r="AM75" s="39">
        <v>95</v>
      </c>
      <c r="AN75" s="39">
        <v>0</v>
      </c>
      <c r="AO75" s="39">
        <v>0</v>
      </c>
    </row>
    <row r="76" spans="1:41" ht="39">
      <c r="A76" s="8">
        <v>8</v>
      </c>
      <c r="B76" s="10">
        <v>445</v>
      </c>
      <c r="C76" s="10">
        <v>705</v>
      </c>
      <c r="D76" s="10">
        <v>15</v>
      </c>
      <c r="E76" s="10">
        <v>10</v>
      </c>
      <c r="F76" s="10">
        <v>925</v>
      </c>
      <c r="G76" s="10">
        <v>1112</v>
      </c>
      <c r="H76" s="9">
        <f>B76/E76</f>
        <v>44.5</v>
      </c>
      <c r="I76" s="9">
        <f>C76/D76</f>
        <v>47</v>
      </c>
      <c r="J76" s="9">
        <f>F76/E76</f>
        <v>92.5</v>
      </c>
      <c r="K76" s="9">
        <f>G76/D76</f>
        <v>74.13333333333334</v>
      </c>
      <c r="L76" s="9">
        <f t="shared" ref="L76:M79" si="89">B76/(F76/6)</f>
        <v>2.8864864864864868</v>
      </c>
      <c r="M76" s="9">
        <f t="shared" si="89"/>
        <v>3.8039568345323738</v>
      </c>
      <c r="N76" s="10">
        <v>2</v>
      </c>
      <c r="O76" s="10">
        <v>2</v>
      </c>
      <c r="P76" s="10">
        <v>0</v>
      </c>
      <c r="Q76" s="10">
        <v>0</v>
      </c>
      <c r="R76" s="10">
        <v>0</v>
      </c>
      <c r="S76" s="10">
        <v>3</v>
      </c>
      <c r="T76" s="10">
        <v>1</v>
      </c>
      <c r="U76" s="10">
        <v>2</v>
      </c>
      <c r="V76" s="10">
        <v>4</v>
      </c>
      <c r="W76" s="10">
        <v>2</v>
      </c>
      <c r="X76" s="10">
        <v>1</v>
      </c>
      <c r="Y76" s="10">
        <v>2</v>
      </c>
      <c r="Z76" s="10">
        <f t="shared" si="81"/>
        <v>462.5</v>
      </c>
      <c r="AA76" s="10">
        <f t="shared" si="82"/>
        <v>556</v>
      </c>
      <c r="AB76" s="22">
        <v>0</v>
      </c>
      <c r="AG76" s="38" t="s">
        <v>128</v>
      </c>
      <c r="AH76" s="39">
        <v>150</v>
      </c>
      <c r="AI76" s="39">
        <v>3</v>
      </c>
      <c r="AJ76" s="39">
        <v>96</v>
      </c>
      <c r="AK76" s="39">
        <v>1</v>
      </c>
      <c r="AL76" s="40">
        <v>45292</v>
      </c>
      <c r="AM76" s="39">
        <v>96</v>
      </c>
      <c r="AN76" s="39">
        <v>0</v>
      </c>
      <c r="AO76" s="39">
        <v>0</v>
      </c>
    </row>
    <row r="77" spans="1:41" ht="39">
      <c r="A77" s="8">
        <v>9</v>
      </c>
      <c r="B77" s="10">
        <v>303</v>
      </c>
      <c r="C77" s="10">
        <v>441</v>
      </c>
      <c r="D77" s="10">
        <v>8</v>
      </c>
      <c r="E77" s="10">
        <v>20</v>
      </c>
      <c r="F77" s="10">
        <v>736</v>
      </c>
      <c r="G77" s="10">
        <v>828</v>
      </c>
      <c r="H77" s="9">
        <f>B77/E77</f>
        <v>15.15</v>
      </c>
      <c r="I77" s="9">
        <f>C77/D77</f>
        <v>55.125</v>
      </c>
      <c r="J77" s="9">
        <f>F77/E77</f>
        <v>36.799999999999997</v>
      </c>
      <c r="K77" s="9">
        <f>G77/D77</f>
        <v>103.5</v>
      </c>
      <c r="L77" s="9">
        <f t="shared" si="89"/>
        <v>2.4701086956521738</v>
      </c>
      <c r="M77" s="9">
        <f t="shared" si="89"/>
        <v>3.1956521739130435</v>
      </c>
      <c r="N77" s="10">
        <v>0</v>
      </c>
      <c r="O77" s="10">
        <v>1</v>
      </c>
      <c r="P77" s="10">
        <v>0</v>
      </c>
      <c r="Q77" s="10">
        <v>1</v>
      </c>
      <c r="R77" s="10">
        <v>2</v>
      </c>
      <c r="S77" s="10">
        <v>2</v>
      </c>
      <c r="T77" s="10">
        <v>0</v>
      </c>
      <c r="U77" s="10">
        <v>1</v>
      </c>
      <c r="V77" s="10">
        <v>1</v>
      </c>
      <c r="W77" s="10">
        <v>3</v>
      </c>
      <c r="X77" s="10">
        <v>0</v>
      </c>
      <c r="Y77" s="10">
        <v>1</v>
      </c>
      <c r="Z77" s="10" t="e">
        <f t="shared" si="81"/>
        <v>#DIV/0!</v>
      </c>
      <c r="AA77" s="10">
        <f t="shared" si="82"/>
        <v>828</v>
      </c>
      <c r="AB77" s="22">
        <v>0</v>
      </c>
      <c r="AG77" s="38" t="s">
        <v>129</v>
      </c>
      <c r="AH77" s="39">
        <v>246</v>
      </c>
      <c r="AI77" s="39">
        <v>1</v>
      </c>
      <c r="AJ77" s="39">
        <v>216</v>
      </c>
      <c r="AK77" s="39">
        <v>2</v>
      </c>
      <c r="AL77" s="40">
        <v>34731</v>
      </c>
      <c r="AM77" s="39">
        <v>108</v>
      </c>
      <c r="AN77" s="39">
        <v>0</v>
      </c>
      <c r="AO77" s="39">
        <v>0</v>
      </c>
    </row>
    <row r="78" spans="1:41" ht="39">
      <c r="A78" s="8">
        <v>10</v>
      </c>
      <c r="B78" s="10"/>
      <c r="C78" s="10"/>
      <c r="D78" s="10"/>
      <c r="E78" s="10"/>
      <c r="F78" s="10"/>
      <c r="G78" s="10"/>
      <c r="H78" s="9" t="e">
        <f>B78/E78</f>
        <v>#DIV/0!</v>
      </c>
      <c r="I78" s="9" t="e">
        <f>C78/D78</f>
        <v>#DIV/0!</v>
      </c>
      <c r="J78" s="9" t="e">
        <f>F78/E78</f>
        <v>#DIV/0!</v>
      </c>
      <c r="K78" s="9" t="e">
        <f>G78/D78</f>
        <v>#DIV/0!</v>
      </c>
      <c r="L78" s="9" t="e">
        <f t="shared" si="89"/>
        <v>#DIV/0!</v>
      </c>
      <c r="M78" s="9" t="e">
        <f t="shared" si="89"/>
        <v>#DIV/0!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 t="e">
        <f t="shared" si="81"/>
        <v>#DIV/0!</v>
      </c>
      <c r="AA78" s="10" t="e">
        <f t="shared" si="82"/>
        <v>#DIV/0!</v>
      </c>
      <c r="AB78" s="22"/>
      <c r="AG78" s="38" t="s">
        <v>130</v>
      </c>
      <c r="AH78" s="39">
        <v>210</v>
      </c>
      <c r="AI78" s="39">
        <v>3</v>
      </c>
      <c r="AJ78" s="39">
        <v>138</v>
      </c>
      <c r="AK78" s="39">
        <v>1</v>
      </c>
      <c r="AL78" s="40">
        <v>14246</v>
      </c>
      <c r="AM78" s="39">
        <v>138</v>
      </c>
      <c r="AN78" s="39">
        <v>0</v>
      </c>
      <c r="AO78" s="39">
        <v>0</v>
      </c>
    </row>
    <row r="79" spans="1:41" ht="39">
      <c r="B79" s="19">
        <f t="shared" ref="B79:G79" si="90">SUM(B69:B78)</f>
        <v>4273</v>
      </c>
      <c r="C79" s="19">
        <f t="shared" si="90"/>
        <v>4953</v>
      </c>
      <c r="D79" s="19">
        <f t="shared" si="90"/>
        <v>141</v>
      </c>
      <c r="E79" s="19">
        <f t="shared" si="90"/>
        <v>151</v>
      </c>
      <c r="F79" s="19">
        <f t="shared" si="90"/>
        <v>9087</v>
      </c>
      <c r="G79" s="19">
        <f t="shared" si="90"/>
        <v>8486</v>
      </c>
      <c r="H79" s="20">
        <f>B79/E79</f>
        <v>28.298013245033111</v>
      </c>
      <c r="I79" s="20">
        <f>C79/D79</f>
        <v>35.127659574468083</v>
      </c>
      <c r="J79" s="20">
        <f>F79/E79</f>
        <v>60.17880794701987</v>
      </c>
      <c r="K79" s="20">
        <f>G79/D79</f>
        <v>60.184397163120565</v>
      </c>
      <c r="L79" s="20">
        <f t="shared" si="89"/>
        <v>2.8213931990756027</v>
      </c>
      <c r="M79" s="20">
        <f t="shared" si="89"/>
        <v>3.5020032995522037</v>
      </c>
      <c r="N79" s="13">
        <f t="shared" ref="N79:Y79" si="91">SUM(N69:N78)</f>
        <v>6</v>
      </c>
      <c r="O79" s="13">
        <f t="shared" si="91"/>
        <v>6</v>
      </c>
      <c r="P79" s="13">
        <f t="shared" si="91"/>
        <v>2</v>
      </c>
      <c r="Q79" s="13">
        <f t="shared" si="91"/>
        <v>5</v>
      </c>
      <c r="R79" s="13">
        <f t="shared" si="91"/>
        <v>19</v>
      </c>
      <c r="S79" s="13">
        <f t="shared" si="91"/>
        <v>27</v>
      </c>
      <c r="T79" s="13">
        <f t="shared" si="91"/>
        <v>9</v>
      </c>
      <c r="U79" s="13">
        <f t="shared" si="91"/>
        <v>11</v>
      </c>
      <c r="V79" s="13">
        <f t="shared" si="91"/>
        <v>20</v>
      </c>
      <c r="W79" s="13">
        <f t="shared" si="91"/>
        <v>19</v>
      </c>
      <c r="X79" s="13">
        <f t="shared" si="91"/>
        <v>4</v>
      </c>
      <c r="Y79" s="13">
        <f t="shared" si="91"/>
        <v>9</v>
      </c>
      <c r="Z79" s="14">
        <f t="shared" si="81"/>
        <v>1514.5</v>
      </c>
      <c r="AA79" s="14">
        <f t="shared" si="82"/>
        <v>1414.3333333333333</v>
      </c>
      <c r="AB79" s="25">
        <f>SUM(AB69:AB78)</f>
        <v>2</v>
      </c>
      <c r="AG79" s="38" t="s">
        <v>131</v>
      </c>
      <c r="AH79" s="39">
        <v>294</v>
      </c>
      <c r="AI79" s="39">
        <v>8</v>
      </c>
      <c r="AJ79" s="39">
        <v>147</v>
      </c>
      <c r="AK79" s="39">
        <v>1</v>
      </c>
      <c r="AL79" s="40">
        <v>12055</v>
      </c>
      <c r="AM79" s="39">
        <v>147</v>
      </c>
      <c r="AN79" s="39">
        <v>0</v>
      </c>
      <c r="AO79" s="39">
        <v>0</v>
      </c>
    </row>
    <row r="80" spans="1:41" ht="39">
      <c r="B80" s="31"/>
      <c r="C80" s="31"/>
      <c r="D80" s="31"/>
      <c r="E80" s="31"/>
      <c r="F80" s="31"/>
      <c r="G80" s="31"/>
      <c r="H80" s="32"/>
      <c r="I80" s="32"/>
      <c r="J80" s="32"/>
      <c r="K80" s="32"/>
      <c r="L80" s="32"/>
      <c r="M80" s="32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4"/>
      <c r="AA80" s="14"/>
      <c r="AB80" s="25"/>
      <c r="AG80" s="38" t="s">
        <v>132</v>
      </c>
      <c r="AH80" s="39">
        <v>253</v>
      </c>
      <c r="AI80" s="39">
        <v>9</v>
      </c>
      <c r="AJ80" s="39">
        <v>159</v>
      </c>
      <c r="AK80" s="39">
        <v>1</v>
      </c>
      <c r="AL80" s="40">
        <v>29221</v>
      </c>
      <c r="AM80" s="39">
        <v>159</v>
      </c>
      <c r="AN80" s="39">
        <v>0</v>
      </c>
      <c r="AO80" s="39">
        <v>0</v>
      </c>
    </row>
    <row r="81" spans="1:41" ht="39">
      <c r="B81" s="2" t="s">
        <v>0</v>
      </c>
      <c r="C81" s="2" t="s">
        <v>0</v>
      </c>
      <c r="D81" s="3" t="s">
        <v>1</v>
      </c>
      <c r="E81" s="3" t="s">
        <v>2</v>
      </c>
      <c r="F81" s="2" t="s">
        <v>3</v>
      </c>
      <c r="G81" s="2" t="s">
        <v>3</v>
      </c>
      <c r="H81" s="2" t="s">
        <v>4</v>
      </c>
      <c r="I81" s="2" t="s">
        <v>4</v>
      </c>
      <c r="J81" s="2" t="s">
        <v>5</v>
      </c>
      <c r="K81" s="2" t="s">
        <v>5</v>
      </c>
      <c r="L81" s="2" t="s">
        <v>6</v>
      </c>
      <c r="M81" s="2" t="s">
        <v>6</v>
      </c>
      <c r="N81" s="2" t="s">
        <v>7</v>
      </c>
      <c r="P81" s="2" t="s">
        <v>9</v>
      </c>
      <c r="Q81" s="2" t="s">
        <v>10</v>
      </c>
      <c r="R81" s="30">
        <v>50</v>
      </c>
      <c r="S81" s="30">
        <v>50</v>
      </c>
      <c r="T81" s="30" t="s">
        <v>11</v>
      </c>
      <c r="U81" s="2" t="s">
        <v>12</v>
      </c>
      <c r="V81" s="2" t="s">
        <v>11</v>
      </c>
      <c r="W81" s="2" t="s">
        <v>11</v>
      </c>
      <c r="X81" s="2" t="s">
        <v>13</v>
      </c>
      <c r="Y81" s="2" t="s">
        <v>14</v>
      </c>
      <c r="Z81" s="2" t="s">
        <v>8</v>
      </c>
      <c r="AG81" s="38" t="s">
        <v>133</v>
      </c>
      <c r="AH81" s="39">
        <v>6</v>
      </c>
      <c r="AI81" s="39">
        <v>0</v>
      </c>
      <c r="AJ81" s="39">
        <v>1</v>
      </c>
      <c r="AK81" s="39">
        <v>0</v>
      </c>
      <c r="AL81" s="43"/>
      <c r="AM81" s="43"/>
      <c r="AN81" s="43"/>
      <c r="AO81" s="43"/>
    </row>
    <row r="82" spans="1:41" ht="39">
      <c r="B82" s="2" t="s">
        <v>16</v>
      </c>
      <c r="C82" s="2" t="s">
        <v>17</v>
      </c>
      <c r="D82" s="5" t="s">
        <v>18</v>
      </c>
      <c r="E82" s="5" t="s">
        <v>19</v>
      </c>
      <c r="F82" s="2" t="s">
        <v>20</v>
      </c>
      <c r="G82" s="2" t="s">
        <v>21</v>
      </c>
      <c r="H82" s="2" t="s">
        <v>16</v>
      </c>
      <c r="I82" s="2" t="s">
        <v>17</v>
      </c>
      <c r="J82" s="2" t="s">
        <v>22</v>
      </c>
      <c r="K82" s="2" t="s">
        <v>23</v>
      </c>
      <c r="L82" s="2" t="s">
        <v>16</v>
      </c>
      <c r="M82" s="2" t="s">
        <v>17</v>
      </c>
      <c r="N82" s="2" t="s">
        <v>16</v>
      </c>
      <c r="O82" s="2" t="s">
        <v>24</v>
      </c>
      <c r="R82" s="2" t="s">
        <v>25</v>
      </c>
      <c r="S82" s="2" t="s">
        <v>26</v>
      </c>
      <c r="T82" s="7" t="s">
        <v>27</v>
      </c>
      <c r="U82" s="7" t="s">
        <v>28</v>
      </c>
      <c r="V82" s="7" t="s">
        <v>29</v>
      </c>
      <c r="W82" s="7" t="s">
        <v>30</v>
      </c>
      <c r="X82" s="7" t="s">
        <v>31</v>
      </c>
      <c r="Y82" s="7" t="s">
        <v>31</v>
      </c>
      <c r="Z82" s="6" t="s">
        <v>16</v>
      </c>
      <c r="AA82" s="6" t="s">
        <v>24</v>
      </c>
      <c r="AB82" s="24" t="s">
        <v>38</v>
      </c>
      <c r="AG82" s="38" t="s">
        <v>134</v>
      </c>
      <c r="AH82" s="39">
        <v>6</v>
      </c>
      <c r="AI82" s="39">
        <v>0</v>
      </c>
      <c r="AJ82" s="39">
        <v>3</v>
      </c>
      <c r="AK82" s="39">
        <v>0</v>
      </c>
      <c r="AL82" s="43"/>
      <c r="AM82" s="43"/>
      <c r="AN82" s="43"/>
      <c r="AO82" s="43"/>
    </row>
    <row r="83" spans="1:41" ht="39">
      <c r="A83" t="s">
        <v>41</v>
      </c>
      <c r="B83">
        <v>4609</v>
      </c>
      <c r="C83">
        <v>4544</v>
      </c>
      <c r="D83">
        <v>139</v>
      </c>
      <c r="E83">
        <v>176</v>
      </c>
      <c r="F83">
        <v>9475</v>
      </c>
      <c r="G83">
        <v>8999</v>
      </c>
      <c r="H83" s="9">
        <f>B83/E83</f>
        <v>26.1875</v>
      </c>
      <c r="I83" s="9">
        <f>C83/D83</f>
        <v>32.690647482014391</v>
      </c>
      <c r="J83" s="9">
        <f>F83/E83</f>
        <v>53.835227272727273</v>
      </c>
      <c r="K83" s="9">
        <f>G83/D83</f>
        <v>64.741007194244602</v>
      </c>
      <c r="L83" s="9">
        <f t="shared" ref="L83:M87" si="92">B83/(F83/6)</f>
        <v>2.9186279683377307</v>
      </c>
      <c r="M83" s="9">
        <f t="shared" si="92"/>
        <v>3.0296699633292588</v>
      </c>
      <c r="N83" s="22">
        <v>4</v>
      </c>
      <c r="O83" s="22">
        <v>5</v>
      </c>
      <c r="P83" s="22">
        <v>1</v>
      </c>
      <c r="Q83" s="22">
        <v>7</v>
      </c>
      <c r="R83" s="22">
        <v>21</v>
      </c>
      <c r="S83" s="22">
        <v>27</v>
      </c>
      <c r="T83" s="22">
        <v>7</v>
      </c>
      <c r="U83" s="22">
        <v>4</v>
      </c>
      <c r="V83">
        <v>24</v>
      </c>
      <c r="W83">
        <v>33</v>
      </c>
      <c r="X83" s="22">
        <v>2</v>
      </c>
      <c r="Y83" s="22">
        <v>5</v>
      </c>
      <c r="Z83" s="34">
        <v>2368.75</v>
      </c>
      <c r="AA83" s="34">
        <v>1799.8</v>
      </c>
      <c r="AB83" s="35">
        <v>3</v>
      </c>
      <c r="AG83" s="38" t="s">
        <v>135</v>
      </c>
      <c r="AH83" s="39">
        <v>6</v>
      </c>
      <c r="AI83" s="39">
        <v>0</v>
      </c>
      <c r="AJ83" s="39">
        <v>4</v>
      </c>
      <c r="AK83" s="39">
        <v>0</v>
      </c>
      <c r="AL83" s="43"/>
      <c r="AM83" s="43"/>
      <c r="AN83" s="43"/>
      <c r="AO83" s="43"/>
    </row>
    <row r="84" spans="1:41" ht="39">
      <c r="A84" t="s">
        <v>42</v>
      </c>
      <c r="B84">
        <v>4430</v>
      </c>
      <c r="C84">
        <v>4242</v>
      </c>
      <c r="D84">
        <v>147</v>
      </c>
      <c r="E84">
        <v>126</v>
      </c>
      <c r="F84">
        <v>7718</v>
      </c>
      <c r="G84">
        <v>8124</v>
      </c>
      <c r="H84" s="9">
        <f>B84/E84</f>
        <v>35.158730158730158</v>
      </c>
      <c r="I84" s="9">
        <f>C84/D84</f>
        <v>28.857142857142858</v>
      </c>
      <c r="J84" s="9">
        <f>F84/E84</f>
        <v>61.253968253968253</v>
      </c>
      <c r="K84" s="9">
        <f>G84/D84</f>
        <v>55.265306122448976</v>
      </c>
      <c r="L84" s="9">
        <f t="shared" si="92"/>
        <v>3.443897382741643</v>
      </c>
      <c r="M84" s="9">
        <f t="shared" si="92"/>
        <v>3.1329394387001477</v>
      </c>
      <c r="N84" s="36">
        <v>4</v>
      </c>
      <c r="O84" s="22">
        <v>6</v>
      </c>
      <c r="P84" s="22">
        <v>4</v>
      </c>
      <c r="Q84" s="22">
        <v>1</v>
      </c>
      <c r="R84" s="22">
        <v>24</v>
      </c>
      <c r="S84" s="22">
        <v>21</v>
      </c>
      <c r="T84" s="22">
        <v>5</v>
      </c>
      <c r="U84" s="22">
        <v>5</v>
      </c>
      <c r="V84">
        <v>34</v>
      </c>
      <c r="W84">
        <v>24</v>
      </c>
      <c r="X84" s="22">
        <v>6</v>
      </c>
      <c r="Y84" s="22">
        <v>4</v>
      </c>
      <c r="Z84" s="34">
        <v>1929.5</v>
      </c>
      <c r="AA84" s="34">
        <v>1354</v>
      </c>
      <c r="AB84" s="35">
        <v>5</v>
      </c>
      <c r="AG84" s="38" t="s">
        <v>136</v>
      </c>
      <c r="AH84" s="39">
        <v>12</v>
      </c>
      <c r="AI84" s="39">
        <v>0</v>
      </c>
      <c r="AJ84" s="39">
        <v>12</v>
      </c>
      <c r="AK84" s="39">
        <v>0</v>
      </c>
      <c r="AL84" s="43"/>
      <c r="AM84" s="43"/>
      <c r="AN84" s="43"/>
      <c r="AO84" s="43"/>
    </row>
    <row r="85" spans="1:41" ht="39">
      <c r="A85" t="s">
        <v>34</v>
      </c>
      <c r="B85">
        <v>4432</v>
      </c>
      <c r="C85">
        <v>4348</v>
      </c>
      <c r="D85">
        <v>126</v>
      </c>
      <c r="E85">
        <v>121</v>
      </c>
      <c r="F85">
        <v>7671</v>
      </c>
      <c r="G85">
        <v>8342</v>
      </c>
      <c r="H85" s="9">
        <f>B85/E85</f>
        <v>36.628099173553721</v>
      </c>
      <c r="I85" s="9">
        <f>C85/D85</f>
        <v>34.507936507936506</v>
      </c>
      <c r="J85" s="9">
        <f>F85/E85</f>
        <v>63.396694214876035</v>
      </c>
      <c r="K85" s="9">
        <f>G85/D85</f>
        <v>66.206349206349202</v>
      </c>
      <c r="L85" s="9">
        <f t="shared" si="92"/>
        <v>3.4665623777864685</v>
      </c>
      <c r="M85" s="9">
        <f t="shared" si="92"/>
        <v>3.1273076000959006</v>
      </c>
      <c r="N85" s="22">
        <v>6</v>
      </c>
      <c r="O85" s="22">
        <v>7</v>
      </c>
      <c r="P85" s="22">
        <v>3</v>
      </c>
      <c r="Q85" s="22">
        <v>1</v>
      </c>
      <c r="R85" s="22">
        <v>23</v>
      </c>
      <c r="S85" s="22">
        <v>17</v>
      </c>
      <c r="T85" s="22">
        <v>7</v>
      </c>
      <c r="U85" s="22">
        <v>9</v>
      </c>
      <c r="V85">
        <v>24</v>
      </c>
      <c r="W85">
        <v>23</v>
      </c>
      <c r="X85" s="22">
        <v>7</v>
      </c>
      <c r="Y85" s="22">
        <v>5</v>
      </c>
      <c r="Z85" s="34">
        <v>1278.5</v>
      </c>
      <c r="AA85" s="34">
        <v>1191.7142857142858</v>
      </c>
      <c r="AB85" s="35">
        <v>1</v>
      </c>
      <c r="AG85" s="38" t="s">
        <v>137</v>
      </c>
      <c r="AH85" s="39">
        <v>30</v>
      </c>
      <c r="AI85" s="39">
        <v>0</v>
      </c>
      <c r="AJ85" s="39">
        <v>13</v>
      </c>
      <c r="AK85" s="39">
        <v>0</v>
      </c>
      <c r="AL85" s="43"/>
      <c r="AM85" s="43"/>
      <c r="AN85" s="43"/>
      <c r="AO85" s="43"/>
    </row>
    <row r="86" spans="1:41">
      <c r="A86" t="s">
        <v>35</v>
      </c>
      <c r="B86">
        <v>4394</v>
      </c>
      <c r="C86">
        <v>4826</v>
      </c>
      <c r="D86">
        <v>143</v>
      </c>
      <c r="E86">
        <v>133</v>
      </c>
      <c r="F86">
        <v>7843</v>
      </c>
      <c r="G86">
        <v>9546</v>
      </c>
      <c r="H86" s="9">
        <f>B86/E86</f>
        <v>33.037593984962406</v>
      </c>
      <c r="I86" s="9">
        <f>C86/D86</f>
        <v>33.748251748251747</v>
      </c>
      <c r="J86" s="9">
        <f>F86/E86</f>
        <v>58.969924812030072</v>
      </c>
      <c r="K86" s="9">
        <f>G86/D86</f>
        <v>66.75524475524476</v>
      </c>
      <c r="L86" s="9">
        <f t="shared" si="92"/>
        <v>3.3614688257044496</v>
      </c>
      <c r="M86" s="9">
        <f t="shared" si="92"/>
        <v>3.0333123821495915</v>
      </c>
      <c r="N86" s="22">
        <v>5</v>
      </c>
      <c r="O86" s="22">
        <v>9</v>
      </c>
      <c r="P86" s="22">
        <v>3</v>
      </c>
      <c r="Q86" s="22">
        <v>3</v>
      </c>
      <c r="R86" s="22">
        <v>24</v>
      </c>
      <c r="S86" s="22">
        <v>21</v>
      </c>
      <c r="T86" s="22">
        <v>8</v>
      </c>
      <c r="U86" s="22">
        <v>9</v>
      </c>
      <c r="V86">
        <v>20</v>
      </c>
      <c r="W86">
        <v>27</v>
      </c>
      <c r="X86" s="22">
        <v>6</v>
      </c>
      <c r="Y86" s="22">
        <v>7</v>
      </c>
      <c r="Z86" s="34">
        <v>1568.6</v>
      </c>
      <c r="AA86" s="34">
        <v>1060.6666666666667</v>
      </c>
      <c r="AB86" s="35">
        <v>1</v>
      </c>
      <c r="AG86" s="38"/>
      <c r="AH86" s="39"/>
      <c r="AI86" s="39"/>
      <c r="AJ86" s="39"/>
      <c r="AK86" s="39"/>
      <c r="AL86" s="43"/>
      <c r="AM86" s="43"/>
      <c r="AN86" s="43"/>
      <c r="AO86" s="43"/>
    </row>
    <row r="87" spans="1:41">
      <c r="A87" t="s">
        <v>40</v>
      </c>
      <c r="B87">
        <v>4951</v>
      </c>
      <c r="C87">
        <v>4176</v>
      </c>
      <c r="D87">
        <v>138</v>
      </c>
      <c r="E87">
        <v>127</v>
      </c>
      <c r="F87">
        <v>9191</v>
      </c>
      <c r="G87">
        <v>7488</v>
      </c>
      <c r="H87" s="9">
        <f>B87/E87</f>
        <v>38.984251968503933</v>
      </c>
      <c r="I87" s="9">
        <f>C87/D87</f>
        <v>30.260869565217391</v>
      </c>
      <c r="J87" s="9">
        <f>F87/E87</f>
        <v>72.370078740157481</v>
      </c>
      <c r="K87" s="9">
        <f>G87/D87</f>
        <v>54.260869565217391</v>
      </c>
      <c r="L87" s="9">
        <f t="shared" si="92"/>
        <v>3.2320748558372321</v>
      </c>
      <c r="M87" s="9">
        <f t="shared" si="92"/>
        <v>3.3461538461538463</v>
      </c>
      <c r="N87" s="22">
        <v>11</v>
      </c>
      <c r="O87" s="22">
        <v>3</v>
      </c>
      <c r="P87" s="22">
        <v>4</v>
      </c>
      <c r="Q87" s="22">
        <v>0</v>
      </c>
      <c r="R87" s="22">
        <v>23</v>
      </c>
      <c r="S87" s="22">
        <v>21</v>
      </c>
      <c r="T87" s="22">
        <v>8</v>
      </c>
      <c r="U87" s="22">
        <v>6</v>
      </c>
      <c r="V87">
        <v>29</v>
      </c>
      <c r="W87">
        <v>25</v>
      </c>
      <c r="X87" s="22">
        <v>9</v>
      </c>
      <c r="Y87" s="22">
        <v>4</v>
      </c>
      <c r="Z87" s="34">
        <v>835.5454545454545</v>
      </c>
      <c r="AA87" s="34">
        <v>2496</v>
      </c>
      <c r="AB87" s="35">
        <v>5</v>
      </c>
      <c r="AG87" s="38"/>
      <c r="AH87" s="39"/>
      <c r="AI87" s="39"/>
      <c r="AJ87" s="39"/>
      <c r="AK87" s="39"/>
      <c r="AL87" s="43"/>
      <c r="AM87" s="43"/>
      <c r="AN87" s="43"/>
      <c r="AO87" s="43"/>
    </row>
    <row r="88" spans="1:41">
      <c r="A88" t="s">
        <v>39</v>
      </c>
      <c r="B88">
        <v>4273</v>
      </c>
      <c r="C88">
        <v>4953</v>
      </c>
      <c r="D88">
        <v>141</v>
      </c>
      <c r="E88">
        <v>151</v>
      </c>
      <c r="F88">
        <v>9087</v>
      </c>
      <c r="G88">
        <v>8486</v>
      </c>
      <c r="H88" s="9">
        <f t="shared" ref="H88:H94" si="93">B88/E88</f>
        <v>28.298013245033111</v>
      </c>
      <c r="I88" s="9">
        <f t="shared" ref="I88:I94" si="94">C88/D88</f>
        <v>35.127659574468083</v>
      </c>
      <c r="J88" s="9">
        <f t="shared" ref="J88:J94" si="95">F88/E88</f>
        <v>60.17880794701987</v>
      </c>
      <c r="K88" s="9">
        <f t="shared" ref="K88:K94" si="96">G88/D88</f>
        <v>60.184397163120565</v>
      </c>
      <c r="L88" s="9">
        <f t="shared" ref="L88:L94" si="97">B88/(F88/6)</f>
        <v>2.8213931990756027</v>
      </c>
      <c r="M88" s="9">
        <f t="shared" ref="M88:M94" si="98">C88/(G88/6)</f>
        <v>3.5020032995522037</v>
      </c>
      <c r="N88" s="22">
        <v>6</v>
      </c>
      <c r="O88" s="22">
        <v>6</v>
      </c>
      <c r="P88" s="22">
        <v>2</v>
      </c>
      <c r="Q88" s="22">
        <v>5</v>
      </c>
      <c r="R88" s="22">
        <v>19</v>
      </c>
      <c r="S88" s="22">
        <v>27</v>
      </c>
      <c r="T88" s="22">
        <v>9</v>
      </c>
      <c r="U88" s="22">
        <v>11</v>
      </c>
      <c r="V88">
        <v>20</v>
      </c>
      <c r="W88">
        <v>19</v>
      </c>
      <c r="X88" s="22">
        <v>4</v>
      </c>
      <c r="Y88" s="22">
        <v>9</v>
      </c>
      <c r="Z88" s="34">
        <v>1514.5</v>
      </c>
      <c r="AA88" s="34">
        <v>1414.3333333333333</v>
      </c>
      <c r="AB88" s="35">
        <v>2</v>
      </c>
      <c r="AG88" s="38"/>
      <c r="AH88" s="39"/>
      <c r="AI88" s="39"/>
      <c r="AJ88" s="39"/>
      <c r="AK88" s="39"/>
      <c r="AL88" s="43"/>
      <c r="AM88" s="43"/>
      <c r="AN88" s="43"/>
      <c r="AO88" s="43"/>
    </row>
    <row r="89" spans="1:41">
      <c r="B89">
        <f t="shared" ref="B89:G89" si="99">SUM(B83:B88)</f>
        <v>27089</v>
      </c>
      <c r="C89">
        <f t="shared" si="99"/>
        <v>27089</v>
      </c>
      <c r="D89">
        <f t="shared" si="99"/>
        <v>834</v>
      </c>
      <c r="E89">
        <f t="shared" si="99"/>
        <v>834</v>
      </c>
      <c r="F89">
        <f t="shared" si="99"/>
        <v>50985</v>
      </c>
      <c r="G89">
        <f t="shared" si="99"/>
        <v>50985</v>
      </c>
      <c r="H89" s="33">
        <v>32.480815347721823</v>
      </c>
      <c r="I89" s="33">
        <v>32.480815347721823</v>
      </c>
      <c r="J89" s="33">
        <v>61.133093525179859</v>
      </c>
      <c r="K89" s="33">
        <v>61.133093525179859</v>
      </c>
      <c r="L89" s="33">
        <v>3.187878787878788</v>
      </c>
      <c r="M89" s="33">
        <v>3.187878787878788</v>
      </c>
      <c r="N89" s="35">
        <f t="shared" ref="N89:AB89" si="100">SUM(N83:N88)</f>
        <v>36</v>
      </c>
      <c r="O89" s="35">
        <f t="shared" si="100"/>
        <v>36</v>
      </c>
      <c r="P89" s="35">
        <f t="shared" si="100"/>
        <v>17</v>
      </c>
      <c r="Q89" s="35">
        <f t="shared" si="100"/>
        <v>17</v>
      </c>
      <c r="R89" s="35">
        <f t="shared" si="100"/>
        <v>134</v>
      </c>
      <c r="S89" s="35">
        <f t="shared" si="100"/>
        <v>134</v>
      </c>
      <c r="T89" s="35">
        <f t="shared" si="100"/>
        <v>44</v>
      </c>
      <c r="U89" s="35">
        <f t="shared" si="100"/>
        <v>44</v>
      </c>
      <c r="V89" s="35">
        <f t="shared" si="100"/>
        <v>151</v>
      </c>
      <c r="W89" s="35">
        <f t="shared" si="100"/>
        <v>151</v>
      </c>
      <c r="X89" s="35">
        <f t="shared" si="100"/>
        <v>34</v>
      </c>
      <c r="Y89" s="35">
        <f t="shared" si="100"/>
        <v>34</v>
      </c>
      <c r="Z89" s="34">
        <f t="shared" si="100"/>
        <v>9495.3954545454544</v>
      </c>
      <c r="AA89" s="34">
        <f t="shared" si="100"/>
        <v>9316.5142857142855</v>
      </c>
      <c r="AB89" s="35">
        <f t="shared" si="100"/>
        <v>17</v>
      </c>
      <c r="AG89" s="38"/>
      <c r="AH89" s="39"/>
      <c r="AI89" s="39"/>
      <c r="AJ89" s="39"/>
      <c r="AK89" s="39"/>
      <c r="AL89" s="43"/>
      <c r="AM89" s="43"/>
      <c r="AN89" s="43"/>
      <c r="AO89" s="43"/>
    </row>
    <row r="90" spans="1:41">
      <c r="AG90" s="38"/>
      <c r="AH90" s="39"/>
      <c r="AI90" s="39"/>
      <c r="AJ90" s="39"/>
      <c r="AK90" s="39"/>
      <c r="AL90" s="43"/>
      <c r="AM90" s="43"/>
      <c r="AN90" s="43"/>
      <c r="AO90" s="43"/>
    </row>
    <row r="92" spans="1:41" ht="18">
      <c r="AG92" s="44"/>
    </row>
    <row r="94" spans="1:41" ht="18">
      <c r="B94">
        <f t="shared" ref="B94:G94" si="101">SUM(B88:B93)</f>
        <v>31362</v>
      </c>
      <c r="C94">
        <f t="shared" si="101"/>
        <v>32042</v>
      </c>
      <c r="D94">
        <f t="shared" si="101"/>
        <v>975</v>
      </c>
      <c r="E94">
        <f t="shared" si="101"/>
        <v>985</v>
      </c>
      <c r="F94">
        <f t="shared" si="101"/>
        <v>60072</v>
      </c>
      <c r="G94">
        <f t="shared" si="101"/>
        <v>59471</v>
      </c>
      <c r="H94" s="9">
        <f t="shared" si="93"/>
        <v>31.839593908629443</v>
      </c>
      <c r="I94" s="9">
        <f t="shared" si="94"/>
        <v>32.863589743589742</v>
      </c>
      <c r="J94" s="9">
        <f t="shared" si="95"/>
        <v>60.98680203045685</v>
      </c>
      <c r="K94" s="9">
        <f t="shared" si="96"/>
        <v>60.995897435897433</v>
      </c>
      <c r="L94" s="9">
        <f t="shared" si="97"/>
        <v>3.1324410707151418</v>
      </c>
      <c r="M94" s="9">
        <f t="shared" si="98"/>
        <v>3.2327016529064583</v>
      </c>
      <c r="N94">
        <f t="shared" ref="N94:Y94" si="102">SUM(N88:N93)</f>
        <v>42</v>
      </c>
      <c r="O94">
        <f t="shared" si="102"/>
        <v>42</v>
      </c>
      <c r="P94">
        <f t="shared" si="102"/>
        <v>19</v>
      </c>
      <c r="Q94">
        <f t="shared" si="102"/>
        <v>22</v>
      </c>
      <c r="R94">
        <f t="shared" si="102"/>
        <v>153</v>
      </c>
      <c r="S94">
        <f t="shared" si="102"/>
        <v>161</v>
      </c>
      <c r="T94">
        <f t="shared" si="102"/>
        <v>53</v>
      </c>
      <c r="U94">
        <f t="shared" si="102"/>
        <v>55</v>
      </c>
      <c r="V94">
        <f t="shared" si="102"/>
        <v>171</v>
      </c>
      <c r="W94">
        <f t="shared" si="102"/>
        <v>170</v>
      </c>
      <c r="X94">
        <f t="shared" si="102"/>
        <v>38</v>
      </c>
      <c r="Y94">
        <f t="shared" si="102"/>
        <v>43</v>
      </c>
      <c r="AB94">
        <f>SUM(AB88:AB93)</f>
        <v>19</v>
      </c>
      <c r="AG94" s="44"/>
    </row>
    <row r="95" spans="1:41">
      <c r="B95" s="2" t="s">
        <v>0</v>
      </c>
      <c r="C95" s="2" t="s">
        <v>0</v>
      </c>
      <c r="D95" s="3" t="s">
        <v>1</v>
      </c>
      <c r="E95" s="3" t="s">
        <v>2</v>
      </c>
      <c r="F95" s="2" t="s">
        <v>3</v>
      </c>
      <c r="G95" s="2" t="s">
        <v>3</v>
      </c>
      <c r="H95" s="2" t="s">
        <v>4</v>
      </c>
      <c r="I95" s="2" t="s">
        <v>4</v>
      </c>
      <c r="J95" s="2" t="s">
        <v>5</v>
      </c>
      <c r="K95" s="2" t="s">
        <v>5</v>
      </c>
      <c r="L95" s="2" t="s">
        <v>6</v>
      </c>
      <c r="M95" s="2" t="s">
        <v>6</v>
      </c>
      <c r="N95" s="2" t="s">
        <v>7</v>
      </c>
      <c r="P95" s="2" t="s">
        <v>9</v>
      </c>
      <c r="Q95" s="2" t="s">
        <v>10</v>
      </c>
      <c r="R95" s="30">
        <v>50</v>
      </c>
      <c r="S95" s="30">
        <v>50</v>
      </c>
      <c r="T95" s="30" t="s">
        <v>11</v>
      </c>
      <c r="U95" s="2" t="s">
        <v>12</v>
      </c>
      <c r="V95" s="2" t="s">
        <v>11</v>
      </c>
      <c r="W95" s="2" t="s">
        <v>11</v>
      </c>
      <c r="X95" s="2" t="s">
        <v>13</v>
      </c>
      <c r="Y95" s="2" t="s">
        <v>14</v>
      </c>
      <c r="Z95" s="2" t="s">
        <v>8</v>
      </c>
    </row>
    <row r="96" spans="1:41">
      <c r="B96" s="2" t="s">
        <v>16</v>
      </c>
      <c r="C96" s="2" t="s">
        <v>17</v>
      </c>
      <c r="D96" s="5" t="s">
        <v>18</v>
      </c>
      <c r="E96" s="5" t="s">
        <v>19</v>
      </c>
      <c r="F96" s="2" t="s">
        <v>20</v>
      </c>
      <c r="G96" s="2" t="s">
        <v>21</v>
      </c>
      <c r="H96" s="2" t="s">
        <v>16</v>
      </c>
      <c r="I96" s="2" t="s">
        <v>17</v>
      </c>
      <c r="J96" s="2" t="s">
        <v>22</v>
      </c>
      <c r="K96" s="2" t="s">
        <v>23</v>
      </c>
      <c r="L96" s="2" t="s">
        <v>16</v>
      </c>
      <c r="M96" s="2" t="s">
        <v>17</v>
      </c>
      <c r="N96" s="2" t="s">
        <v>16</v>
      </c>
      <c r="O96" s="2" t="s">
        <v>24</v>
      </c>
      <c r="R96" s="2" t="s">
        <v>25</v>
      </c>
      <c r="S96" s="2" t="s">
        <v>26</v>
      </c>
      <c r="T96" s="7" t="s">
        <v>27</v>
      </c>
      <c r="U96" s="7" t="s">
        <v>28</v>
      </c>
      <c r="V96" s="7" t="s">
        <v>29</v>
      </c>
      <c r="W96" s="7" t="s">
        <v>30</v>
      </c>
      <c r="X96" s="7" t="s">
        <v>31</v>
      </c>
      <c r="Y96" s="7" t="s">
        <v>31</v>
      </c>
      <c r="Z96" s="6" t="s">
        <v>16</v>
      </c>
      <c r="AA96" s="6" t="s">
        <v>24</v>
      </c>
      <c r="AB96" s="24" t="s">
        <v>38</v>
      </c>
      <c r="AG96" s="45"/>
    </row>
    <row r="97" spans="1:37">
      <c r="AG97" s="46"/>
    </row>
    <row r="99" spans="1:37">
      <c r="A99" t="s">
        <v>39</v>
      </c>
      <c r="B99" s="22">
        <v>4273</v>
      </c>
      <c r="C99" s="22">
        <v>4953</v>
      </c>
      <c r="D99" s="22">
        <v>141</v>
      </c>
      <c r="E99" s="22">
        <v>151</v>
      </c>
      <c r="F99" s="22">
        <v>9087</v>
      </c>
      <c r="G99" s="22">
        <v>8486</v>
      </c>
      <c r="H99" s="22">
        <v>28.298013245033111</v>
      </c>
      <c r="I99" s="22">
        <v>35.127659574468083</v>
      </c>
      <c r="J99" s="22">
        <v>60.17880794701987</v>
      </c>
      <c r="K99" s="22">
        <v>60.184397163120565</v>
      </c>
      <c r="L99" s="22">
        <v>2.8213931990756027</v>
      </c>
      <c r="M99" s="22">
        <v>3.5020032995522037</v>
      </c>
      <c r="N99">
        <v>6</v>
      </c>
      <c r="O99">
        <v>6</v>
      </c>
      <c r="P99">
        <v>2</v>
      </c>
      <c r="Q99">
        <v>5</v>
      </c>
      <c r="R99">
        <v>19</v>
      </c>
      <c r="S99">
        <v>27</v>
      </c>
      <c r="T99">
        <v>9</v>
      </c>
      <c r="U99">
        <v>11</v>
      </c>
      <c r="V99">
        <v>20</v>
      </c>
      <c r="W99">
        <v>19</v>
      </c>
      <c r="X99">
        <v>4</v>
      </c>
      <c r="Y99">
        <v>9</v>
      </c>
      <c r="Z99">
        <v>1514.5</v>
      </c>
      <c r="AA99">
        <v>1414.3333333333333</v>
      </c>
      <c r="AB99">
        <v>2</v>
      </c>
    </row>
    <row r="100" spans="1:37">
      <c r="A100" t="s">
        <v>40</v>
      </c>
      <c r="B100" s="22">
        <v>4951</v>
      </c>
      <c r="C100" s="22">
        <v>4176</v>
      </c>
      <c r="D100" s="22">
        <v>138</v>
      </c>
      <c r="E100" s="22">
        <v>127</v>
      </c>
      <c r="F100" s="22">
        <v>9191</v>
      </c>
      <c r="G100" s="22">
        <v>7488</v>
      </c>
      <c r="H100" s="22">
        <v>38.984251968503933</v>
      </c>
      <c r="I100" s="22">
        <v>30.260869565217391</v>
      </c>
      <c r="J100" s="22">
        <v>72.370078740157481</v>
      </c>
      <c r="K100" s="22">
        <v>54.260869565217391</v>
      </c>
      <c r="L100" s="22">
        <v>3.2320748558372321</v>
      </c>
      <c r="M100" s="22">
        <v>3.3461538461538463</v>
      </c>
      <c r="N100">
        <v>11</v>
      </c>
      <c r="O100">
        <v>3</v>
      </c>
      <c r="P100">
        <v>4</v>
      </c>
      <c r="Q100">
        <v>0</v>
      </c>
      <c r="R100">
        <v>23</v>
      </c>
      <c r="S100">
        <v>21</v>
      </c>
      <c r="T100">
        <v>8</v>
      </c>
      <c r="U100">
        <v>6</v>
      </c>
      <c r="V100">
        <v>29</v>
      </c>
      <c r="W100">
        <v>25</v>
      </c>
      <c r="X100">
        <v>9</v>
      </c>
      <c r="Y100">
        <v>4</v>
      </c>
      <c r="Z100">
        <v>835.5454545454545</v>
      </c>
      <c r="AA100">
        <v>2496</v>
      </c>
      <c r="AB100">
        <v>5</v>
      </c>
      <c r="AK100" s="41"/>
    </row>
    <row r="101" spans="1:37">
      <c r="A101" t="s">
        <v>35</v>
      </c>
      <c r="B101" s="22">
        <v>4394</v>
      </c>
      <c r="C101" s="22">
        <v>4826</v>
      </c>
      <c r="D101" s="22">
        <v>143</v>
      </c>
      <c r="E101" s="22">
        <v>133</v>
      </c>
      <c r="F101" s="22">
        <v>7843</v>
      </c>
      <c r="G101" s="22">
        <v>9546</v>
      </c>
      <c r="H101" s="22">
        <v>33.037593984962406</v>
      </c>
      <c r="I101" s="22">
        <v>33.748251748251747</v>
      </c>
      <c r="J101" s="22">
        <v>58.969924812030072</v>
      </c>
      <c r="K101" s="22">
        <v>66.75524475524476</v>
      </c>
      <c r="L101" s="22">
        <v>3.3614688257044496</v>
      </c>
      <c r="M101" s="22">
        <v>3.0333123821495915</v>
      </c>
      <c r="N101">
        <v>5</v>
      </c>
      <c r="O101">
        <v>9</v>
      </c>
      <c r="P101">
        <v>3</v>
      </c>
      <c r="Q101">
        <v>3</v>
      </c>
      <c r="R101">
        <v>24</v>
      </c>
      <c r="S101">
        <v>21</v>
      </c>
      <c r="T101">
        <v>8</v>
      </c>
      <c r="U101">
        <v>9</v>
      </c>
      <c r="V101">
        <v>20</v>
      </c>
      <c r="W101">
        <v>27</v>
      </c>
      <c r="X101">
        <v>6</v>
      </c>
      <c r="Y101">
        <v>7</v>
      </c>
      <c r="Z101">
        <v>1568.6</v>
      </c>
      <c r="AA101">
        <v>1060.6666666666667</v>
      </c>
      <c r="AB101">
        <v>1</v>
      </c>
    </row>
    <row r="102" spans="1:37">
      <c r="A102" t="s">
        <v>34</v>
      </c>
      <c r="B102" s="22">
        <v>4432</v>
      </c>
      <c r="C102" s="22">
        <v>4348</v>
      </c>
      <c r="D102" s="22">
        <v>126</v>
      </c>
      <c r="E102" s="22">
        <v>121</v>
      </c>
      <c r="F102" s="22">
        <v>7671</v>
      </c>
      <c r="G102" s="22">
        <v>8342</v>
      </c>
      <c r="H102" s="22">
        <v>36.628099173553721</v>
      </c>
      <c r="I102" s="22">
        <v>34.507936507936506</v>
      </c>
      <c r="J102" s="22">
        <v>63.396694214876035</v>
      </c>
      <c r="K102" s="22">
        <v>66.206349206349202</v>
      </c>
      <c r="L102" s="22">
        <v>3.4665623777864685</v>
      </c>
      <c r="M102" s="22">
        <v>3.1273076000959006</v>
      </c>
      <c r="N102">
        <v>6</v>
      </c>
      <c r="O102">
        <v>7</v>
      </c>
      <c r="P102">
        <v>3</v>
      </c>
      <c r="Q102">
        <v>1</v>
      </c>
      <c r="R102">
        <v>23</v>
      </c>
      <c r="S102">
        <v>17</v>
      </c>
      <c r="T102">
        <v>7</v>
      </c>
      <c r="U102">
        <v>9</v>
      </c>
      <c r="V102">
        <v>24</v>
      </c>
      <c r="W102">
        <v>23</v>
      </c>
      <c r="X102">
        <v>7</v>
      </c>
      <c r="Y102">
        <v>5</v>
      </c>
      <c r="Z102">
        <v>1278.5</v>
      </c>
      <c r="AA102">
        <v>1191.7142857142858</v>
      </c>
      <c r="AB102">
        <v>1</v>
      </c>
    </row>
    <row r="103" spans="1:37">
      <c r="A103" t="s">
        <v>42</v>
      </c>
      <c r="B103" s="22">
        <v>4430</v>
      </c>
      <c r="C103" s="22">
        <v>4242</v>
      </c>
      <c r="D103" s="22">
        <v>147</v>
      </c>
      <c r="E103" s="22">
        <v>126</v>
      </c>
      <c r="F103" s="22">
        <v>7718</v>
      </c>
      <c r="G103" s="22">
        <v>8124</v>
      </c>
      <c r="H103" s="22">
        <v>35.158730158730158</v>
      </c>
      <c r="I103" s="22">
        <v>28.857142857142858</v>
      </c>
      <c r="J103" s="22">
        <v>61.253968253968253</v>
      </c>
      <c r="K103" s="22">
        <v>55.265306122448976</v>
      </c>
      <c r="L103" s="22">
        <v>3.443897382741643</v>
      </c>
      <c r="M103" s="22">
        <v>3.1329394387001477</v>
      </c>
      <c r="N103">
        <v>4</v>
      </c>
      <c r="O103">
        <v>6</v>
      </c>
      <c r="P103">
        <v>4</v>
      </c>
      <c r="Q103">
        <v>1</v>
      </c>
      <c r="R103">
        <v>24</v>
      </c>
      <c r="S103">
        <v>21</v>
      </c>
      <c r="T103">
        <v>5</v>
      </c>
      <c r="U103">
        <v>5</v>
      </c>
      <c r="V103">
        <v>34</v>
      </c>
      <c r="W103">
        <v>24</v>
      </c>
      <c r="X103">
        <v>6</v>
      </c>
      <c r="Y103">
        <v>4</v>
      </c>
      <c r="Z103">
        <v>1929.5</v>
      </c>
      <c r="AA103">
        <v>1354</v>
      </c>
      <c r="AB103">
        <v>5</v>
      </c>
    </row>
    <row r="104" spans="1:37">
      <c r="A104" t="s">
        <v>41</v>
      </c>
      <c r="B104" s="22">
        <v>4609</v>
      </c>
      <c r="C104" s="22">
        <v>4544</v>
      </c>
      <c r="D104" s="22">
        <v>139</v>
      </c>
      <c r="E104" s="22">
        <v>176</v>
      </c>
      <c r="F104" s="22">
        <v>9475</v>
      </c>
      <c r="G104" s="22">
        <v>8999</v>
      </c>
      <c r="H104" s="22">
        <v>26.1875</v>
      </c>
      <c r="I104" s="22">
        <v>32.690647482014391</v>
      </c>
      <c r="J104" s="22">
        <v>53.835227272727273</v>
      </c>
      <c r="K104" s="22">
        <v>64.741007194244602</v>
      </c>
      <c r="L104" s="22">
        <v>2.9186279683377307</v>
      </c>
      <c r="M104" s="22">
        <v>3.0296699633292588</v>
      </c>
      <c r="N104">
        <v>4</v>
      </c>
      <c r="O104">
        <v>5</v>
      </c>
      <c r="P104">
        <v>1</v>
      </c>
      <c r="Q104">
        <v>7</v>
      </c>
      <c r="R104">
        <v>21</v>
      </c>
      <c r="S104">
        <v>27</v>
      </c>
      <c r="T104">
        <v>7</v>
      </c>
      <c r="U104">
        <v>4</v>
      </c>
      <c r="V104">
        <v>24</v>
      </c>
      <c r="W104">
        <v>33</v>
      </c>
      <c r="X104">
        <v>2</v>
      </c>
      <c r="Y104">
        <v>5</v>
      </c>
      <c r="Z104">
        <v>2368.75</v>
      </c>
      <c r="AA104">
        <v>1799.8</v>
      </c>
      <c r="AB104">
        <v>3</v>
      </c>
    </row>
    <row r="105" spans="1:37">
      <c r="B105" s="22">
        <v>27089</v>
      </c>
      <c r="C105" s="22">
        <v>27089</v>
      </c>
      <c r="D105" s="22">
        <v>834</v>
      </c>
      <c r="E105" s="22">
        <v>834</v>
      </c>
      <c r="F105" s="22">
        <v>50985</v>
      </c>
      <c r="G105" s="22">
        <v>50985</v>
      </c>
      <c r="H105" s="22">
        <v>32.480815347721823</v>
      </c>
      <c r="I105" s="22">
        <v>32.480815347721823</v>
      </c>
      <c r="J105" s="22">
        <v>61.133093525179859</v>
      </c>
      <c r="K105" s="22">
        <v>61.133093525179859</v>
      </c>
      <c r="L105" s="22">
        <v>3.187878787878788</v>
      </c>
      <c r="M105" s="22">
        <v>3.187878787878788</v>
      </c>
      <c r="N105">
        <v>36</v>
      </c>
      <c r="O105">
        <v>36</v>
      </c>
      <c r="P105">
        <v>17</v>
      </c>
      <c r="Q105">
        <v>17</v>
      </c>
      <c r="R105">
        <v>134</v>
      </c>
      <c r="S105">
        <v>134</v>
      </c>
      <c r="T105">
        <v>44</v>
      </c>
      <c r="U105">
        <v>44</v>
      </c>
      <c r="V105">
        <v>151</v>
      </c>
      <c r="W105">
        <v>151</v>
      </c>
      <c r="X105">
        <v>34</v>
      </c>
      <c r="Y105">
        <v>34</v>
      </c>
      <c r="AB105">
        <v>17</v>
      </c>
    </row>
    <row r="106" spans="1:37">
      <c r="B106" t="s">
        <v>0</v>
      </c>
      <c r="C106" t="s">
        <v>0</v>
      </c>
      <c r="D106" t="s">
        <v>1</v>
      </c>
      <c r="E106" t="s">
        <v>2</v>
      </c>
      <c r="F106" t="s">
        <v>3</v>
      </c>
      <c r="G106" t="s">
        <v>3</v>
      </c>
      <c r="H106" t="s">
        <v>4</v>
      </c>
      <c r="I106" t="s">
        <v>4</v>
      </c>
      <c r="J106" t="s">
        <v>5</v>
      </c>
      <c r="K106" t="s">
        <v>5</v>
      </c>
      <c r="L106" t="s">
        <v>6</v>
      </c>
      <c r="M106" t="s">
        <v>6</v>
      </c>
      <c r="N106" t="s">
        <v>7</v>
      </c>
      <c r="P106" t="s">
        <v>9</v>
      </c>
      <c r="Q106" t="s">
        <v>10</v>
      </c>
      <c r="R106">
        <v>50</v>
      </c>
      <c r="S106">
        <v>50</v>
      </c>
      <c r="T106" t="s">
        <v>11</v>
      </c>
      <c r="U106" t="s">
        <v>12</v>
      </c>
      <c r="V106" t="s">
        <v>11</v>
      </c>
      <c r="W106" t="s">
        <v>11</v>
      </c>
      <c r="X106" t="s">
        <v>13</v>
      </c>
      <c r="Y106" t="s">
        <v>14</v>
      </c>
      <c r="Z106" t="s">
        <v>8</v>
      </c>
    </row>
    <row r="107" spans="1:37">
      <c r="B107" t="s">
        <v>16</v>
      </c>
      <c r="C107" t="s">
        <v>17</v>
      </c>
      <c r="D107" t="s">
        <v>18</v>
      </c>
      <c r="E107" t="s">
        <v>19</v>
      </c>
      <c r="F107" t="s">
        <v>20</v>
      </c>
      <c r="G107" t="s">
        <v>21</v>
      </c>
      <c r="H107" t="s">
        <v>16</v>
      </c>
      <c r="I107" t="s">
        <v>17</v>
      </c>
      <c r="J107" t="s">
        <v>22</v>
      </c>
      <c r="K107" t="s">
        <v>23</v>
      </c>
      <c r="L107" t="s">
        <v>16</v>
      </c>
      <c r="M107" t="s">
        <v>17</v>
      </c>
      <c r="N107" t="s">
        <v>16</v>
      </c>
      <c r="O107" t="s">
        <v>24</v>
      </c>
      <c r="R107" t="s">
        <v>25</v>
      </c>
      <c r="S107" t="s">
        <v>26</v>
      </c>
      <c r="T107" t="s">
        <v>27</v>
      </c>
      <c r="U107" t="s">
        <v>28</v>
      </c>
      <c r="V107" t="s">
        <v>29</v>
      </c>
      <c r="W107" t="s">
        <v>30</v>
      </c>
      <c r="X107" t="s">
        <v>31</v>
      </c>
      <c r="Y107" t="s">
        <v>31</v>
      </c>
      <c r="Z107" t="s">
        <v>16</v>
      </c>
      <c r="AA107" t="s">
        <v>24</v>
      </c>
      <c r="AB107" t="s">
        <v>38</v>
      </c>
    </row>
  </sheetData>
  <hyperlinks>
    <hyperlink ref="AG1" r:id="rId1" display="https://archive.nzc.nz/Events/Plunket_Shield_2010-11/Bowling_by_Player.html"/>
    <hyperlink ref="AK1" r:id="rId2" display="https://archive.nzc.nz/Events/Plunket_Shield_2010-11/Bowling_by_Wickets.html"/>
    <hyperlink ref="AM1" r:id="rId3" display="https://archive.nzc.nz/Events/Plunket_Shield_2010-11/Bowling_by_Average.html"/>
    <hyperlink ref="AG2" r:id="rId4" display="https://archive.nzc.nz/Players/44/44319/44319.html"/>
    <hyperlink ref="AG3" r:id="rId5" display="https://archive.nzc.nz/Players/82/82458/82458.html"/>
    <hyperlink ref="AG4" r:id="rId6" display="https://archive.nzc.nz/Players/197/197526/197526.html"/>
    <hyperlink ref="AG5" r:id="rId7" display="https://archive.nzc.nz/Players/10/10260/10260.html"/>
    <hyperlink ref="AG6" r:id="rId8" display="https://archive.nzc.nz/Players/921/921042/921042.html"/>
    <hyperlink ref="AG7" r:id="rId9" display="https://archive.nzc.nz/Players/97/97633/97633.html"/>
    <hyperlink ref="AG8" r:id="rId10" display="https://archive.nzc.nz/Players/97/97857/97857.html"/>
    <hyperlink ref="AG9" r:id="rId11" display="https://archive.nzc.nz/Players/239/239051/239051.html"/>
    <hyperlink ref="AG10" r:id="rId12" display="https://archive.nzc.nz/Players/45/45881/45881.html"/>
    <hyperlink ref="AG11" r:id="rId13" display="https://archive.nzc.nz/Players/15/15113/15113.html"/>
    <hyperlink ref="AG12" r:id="rId14" display="https://archive.nzc.nz/Players/9/9619/9619.html"/>
    <hyperlink ref="AG13" r:id="rId15" display="https://archive.nzc.nz/Players/44/44720/44720.html"/>
    <hyperlink ref="AG14" r:id="rId16" display="https://archive.nzc.nz/Players/921/921052/921052.html"/>
    <hyperlink ref="AG15" r:id="rId17" display="https://archive.nzc.nz/Players/12/12613/12613.html"/>
    <hyperlink ref="AG16" r:id="rId18" display="https://archive.nzc.nz/Players/97/97577/97577.html"/>
    <hyperlink ref="AG17" r:id="rId19" display="https://archive.nzc.nz/Players/10/10196/10196.html"/>
    <hyperlink ref="AG18" r:id="rId20" display="https://archive.nzc.nz/Players/97/97001/97001.html"/>
    <hyperlink ref="AG19" r:id="rId21" display="https://archive.nzc.nz/Players/159/159058/159058.html"/>
    <hyperlink ref="AG20" r:id="rId22" display="https://archive.nzc.nz/Players/10/10152/10152.html"/>
    <hyperlink ref="AG21" r:id="rId23" display="https://archive.nzc.nz/Players/165/165070/165070.html"/>
    <hyperlink ref="AG22" r:id="rId24" display="https://archive.nzc.nz/Players/213/213856/213856.html"/>
    <hyperlink ref="AG23" r:id="rId25" display="https://archive.nzc.nz/Players/921/921069/921069.html"/>
    <hyperlink ref="AG24" r:id="rId26" display="https://archive.nzc.nz/Players/10/10538/10538.html"/>
    <hyperlink ref="AG25" r:id="rId27" display="https://archive.nzc.nz/Players/35/35251/35251.html"/>
    <hyperlink ref="AG26" r:id="rId28" display="https://archive.nzc.nz/Players/87/87914/87914.html"/>
    <hyperlink ref="AG27" r:id="rId29" display="https://archive.nzc.nz/Players/62/62222/62222.html"/>
    <hyperlink ref="AG28" r:id="rId30" display="https://archive.nzc.nz/Players/6/6312/6312.html"/>
    <hyperlink ref="AG29" r:id="rId31" display="https://archive.nzc.nz/Players/9/9893/9893.html"/>
    <hyperlink ref="AG30" r:id="rId32" display="https://archive.nzc.nz/Players/260/260150/260150.html"/>
    <hyperlink ref="AG31" r:id="rId33" display="https://archive.nzc.nz/Players/420/420290/420290.html"/>
    <hyperlink ref="AG32" r:id="rId34" display="https://archive.nzc.nz/Players/10/10259/10259.html"/>
    <hyperlink ref="AG33" r:id="rId35" display="https://archive.nzc.nz/Players/258/258766/258766.html"/>
    <hyperlink ref="AG34" r:id="rId36" display="https://archive.nzc.nz/Players/420/420284/420284.html"/>
    <hyperlink ref="AG35" r:id="rId37" display="https://archive.nzc.nz/Players/335/335200/335200.html"/>
    <hyperlink ref="AG36" r:id="rId38" display="https://archive.nzc.nz/Players/197/197454/197454.html"/>
    <hyperlink ref="AG37" r:id="rId39" display="https://archive.nzc.nz/Players/44/44312/44312.html"/>
    <hyperlink ref="AG38" r:id="rId40" display="https://archive.nzc.nz/Players/264/264264/264264.html"/>
    <hyperlink ref="AG39" r:id="rId41" display="https://archive.nzc.nz/Players/385/385720/385720.html"/>
    <hyperlink ref="AG40" r:id="rId42" display="https://archive.nzc.nz/Players/262/262784/262784.html"/>
    <hyperlink ref="AG41" r:id="rId43" display="https://archive.nzc.nz/Players/9/9616/9616.html"/>
    <hyperlink ref="AG42" r:id="rId44" display="https://archive.nzc.nz/Players/10/10183/10183.html"/>
    <hyperlink ref="AG43" r:id="rId45" display="https://archive.nzc.nz/Players/15/15110/15110.html"/>
    <hyperlink ref="AG44" r:id="rId46" display="https://archive.nzc.nz/Players/420/420293/420293.html"/>
    <hyperlink ref="AG45" r:id="rId47" display="https://archive.nzc.nz/Players/335/335201/335201.html"/>
    <hyperlink ref="AG46" r:id="rId48" display="https://archive.nzc.nz/Players/97/97573/97573.html"/>
    <hyperlink ref="AG47" r:id="rId49" display="https://archive.nzc.nz/Players/44/44325/44325.html"/>
    <hyperlink ref="AG48" r:id="rId50" display="https://archive.nzc.nz/Players/237/237626/237626.html"/>
    <hyperlink ref="AG49" r:id="rId51" display="https://archive.nzc.nz/Players/921/921048/921048.html"/>
    <hyperlink ref="AG50" r:id="rId52" display="https://archive.nzc.nz/Players/420/420306/420306.html"/>
    <hyperlink ref="AG51" r:id="rId53" display="https://archive.nzc.nz/Players/35/35253/35253.html"/>
    <hyperlink ref="AG52" r:id="rId54" display="https://archive.nzc.nz/Players/159/159051/159051.html"/>
    <hyperlink ref="AG53" r:id="rId55" display="https://archive.nzc.nz/Players/73/73694/73694.html"/>
    <hyperlink ref="AG54" r:id="rId56" display="https://archive.nzc.nz/Players/11/11743/11743.html"/>
    <hyperlink ref="AG55" r:id="rId57" display="https://archive.nzc.nz/Players/420/420311/420311.html"/>
    <hyperlink ref="AG56" r:id="rId58" display="https://archive.nzc.nz/Players/7/7383/7383.html"/>
    <hyperlink ref="AG57" r:id="rId59" display="https://archive.nzc.nz/Players/10/10169/10169.html"/>
    <hyperlink ref="AG58" r:id="rId60" display="https://archive.nzc.nz/Players/245/245792/245792.html"/>
    <hyperlink ref="AG59" r:id="rId61" display="https://archive.nzc.nz/Players/44/44172/44172.html"/>
    <hyperlink ref="AG60" r:id="rId62" display="https://archive.nzc.nz/Players/93/93376/93376.html"/>
    <hyperlink ref="AG61" r:id="rId63" display="https://archive.nzc.nz/Players/10/10265/10265.html"/>
    <hyperlink ref="AG62" r:id="rId64" display="https://archive.nzc.nz/Players/9/9545/9545.html"/>
    <hyperlink ref="AG63" r:id="rId65" display="https://archive.nzc.nz/Players/262/262165/262165.html"/>
    <hyperlink ref="AG64" r:id="rId66" display="https://archive.nzc.nz/Players/262/262045/262045.html"/>
    <hyperlink ref="AG65" r:id="rId67" display="https://archive.nzc.nz/Players/101/101658/101658.html"/>
    <hyperlink ref="AG66" r:id="rId68" display="https://archive.nzc.nz/Players/15/15347/15347.html"/>
    <hyperlink ref="AG67" r:id="rId69" display="https://archive.nzc.nz/Players/952/952634/952634.html"/>
    <hyperlink ref="AG68" r:id="rId70" display="https://archive.nzc.nz/Players/93/93369/93369.html"/>
    <hyperlink ref="AG69" r:id="rId71" display="https://archive.nzc.nz/Players/10/10268/10268.html"/>
    <hyperlink ref="AG70" r:id="rId72" display="https://archive.nzc.nz/Players/160/160004/160004.html"/>
    <hyperlink ref="AG71" r:id="rId73" display="https://archive.nzc.nz/Players/44/44271/44271.html"/>
    <hyperlink ref="AG72" r:id="rId74" display="https://archive.nzc.nz/Players/10/10195/10195.html"/>
    <hyperlink ref="AG73" r:id="rId75" display="https://archive.nzc.nz/Players/420/420301/420301.html"/>
    <hyperlink ref="AG74" r:id="rId76" display="https://archive.nzc.nz/Players/9/9489/9489.html"/>
    <hyperlink ref="AG75" r:id="rId77" display="https://archive.nzc.nz/Players/11/11130/11130.html"/>
    <hyperlink ref="AG76" r:id="rId78" display="https://archive.nzc.nz/Players/62/62493/62493.html"/>
    <hyperlink ref="AG77" r:id="rId79" display="https://archive.nzc.nz/Players/420/420312/420312.html"/>
    <hyperlink ref="AG78" r:id="rId80" display="https://archive.nzc.nz/Players/420/420286/420286.html"/>
    <hyperlink ref="AG79" r:id="rId81" display="https://archive.nzc.nz/Players/62/62487/62487.html"/>
    <hyperlink ref="AG80" r:id="rId82" display="https://archive.nzc.nz/Players/159/159050/159050.html"/>
    <hyperlink ref="AG81" r:id="rId83" display="https://archive.nzc.nz/Players/9/9549/9549.html"/>
    <hyperlink ref="AG82" r:id="rId84" display="https://archive.nzc.nz/Players/93/93358/93358.html"/>
    <hyperlink ref="AG83" r:id="rId85" display="https://archive.nzc.nz/Players/9/9552/9552.html"/>
    <hyperlink ref="AG84" r:id="rId86" display="https://archive.nzc.nz/Players/26/26575/26575.html"/>
    <hyperlink ref="AG85" r:id="rId87" display="https://archive.nzc.nz/Players/62/62490/62490.html"/>
  </hyperlinks>
  <pageMargins left="0.7" right="0.7" top="0.75" bottom="0.75" header="0.3" footer="0.3"/>
  <pageSetup paperSize="9" orientation="portrait" r:id="rId8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2009-11-16T09:31:34Z</dcterms:created>
  <dcterms:modified xsi:type="dcterms:W3CDTF">2020-07-31T00:15:13Z</dcterms:modified>
</cp:coreProperties>
</file>