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110" windowWidth="18610" windowHeight="7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92" i="1"/>
  <c r="Q92"/>
  <c r="R92"/>
  <c r="S92"/>
  <c r="F13" l="1"/>
  <c r="G13"/>
  <c r="F27"/>
  <c r="G27"/>
  <c r="F41"/>
  <c r="G41"/>
  <c r="F55"/>
  <c r="G55"/>
  <c r="F69"/>
  <c r="G69"/>
  <c r="F82"/>
  <c r="G82"/>
  <c r="N55"/>
  <c r="O82" l="1"/>
  <c r="N41"/>
  <c r="AC27"/>
  <c r="M3" l="1"/>
  <c r="L3"/>
  <c r="K3"/>
  <c r="J3"/>
  <c r="B92"/>
  <c r="N82"/>
  <c r="P82"/>
  <c r="Q82"/>
  <c r="R82"/>
  <c r="S82"/>
  <c r="T82"/>
  <c r="U82"/>
  <c r="V82"/>
  <c r="W82"/>
  <c r="X82"/>
  <c r="Y82"/>
  <c r="AB55"/>
  <c r="AC55"/>
  <c r="AD55"/>
  <c r="O55"/>
  <c r="P55"/>
  <c r="Q55"/>
  <c r="R55"/>
  <c r="S55"/>
  <c r="U55"/>
  <c r="V55"/>
  <c r="W55"/>
  <c r="X55"/>
  <c r="Y55"/>
  <c r="AD92" l="1"/>
  <c r="AC92"/>
  <c r="AB92"/>
  <c r="Y92"/>
  <c r="X92"/>
  <c r="W92"/>
  <c r="V92"/>
  <c r="U92"/>
  <c r="T92"/>
  <c r="O92"/>
  <c r="N92"/>
  <c r="G92"/>
  <c r="F92"/>
  <c r="E92"/>
  <c r="D92"/>
  <c r="C92"/>
  <c r="AD82"/>
  <c r="AC82"/>
  <c r="AB82"/>
  <c r="E82"/>
  <c r="D82"/>
  <c r="C82"/>
  <c r="B82"/>
  <c r="AA81"/>
  <c r="Z81"/>
  <c r="M81"/>
  <c r="L81"/>
  <c r="K81"/>
  <c r="J81"/>
  <c r="I81"/>
  <c r="H81"/>
  <c r="AA80"/>
  <c r="Z80"/>
  <c r="M80"/>
  <c r="L80"/>
  <c r="K80"/>
  <c r="J80"/>
  <c r="I80"/>
  <c r="H80"/>
  <c r="AA79"/>
  <c r="Z79"/>
  <c r="M79"/>
  <c r="L79"/>
  <c r="K79"/>
  <c r="J79"/>
  <c r="I79"/>
  <c r="H79"/>
  <c r="AA78"/>
  <c r="Z78"/>
  <c r="M78"/>
  <c r="L78"/>
  <c r="K78"/>
  <c r="J78"/>
  <c r="I78"/>
  <c r="H78"/>
  <c r="AA77"/>
  <c r="Z77"/>
  <c r="M77"/>
  <c r="L77"/>
  <c r="K77"/>
  <c r="J77"/>
  <c r="I77"/>
  <c r="H77"/>
  <c r="AA76"/>
  <c r="Z76"/>
  <c r="M76"/>
  <c r="L76"/>
  <c r="K76"/>
  <c r="J76"/>
  <c r="I76"/>
  <c r="H76"/>
  <c r="AA75"/>
  <c r="Z75"/>
  <c r="M75"/>
  <c r="L75"/>
  <c r="K75"/>
  <c r="J75"/>
  <c r="I75"/>
  <c r="H75"/>
  <c r="AA74"/>
  <c r="Z74"/>
  <c r="M74"/>
  <c r="L74"/>
  <c r="K74"/>
  <c r="J74"/>
  <c r="I74"/>
  <c r="H74"/>
  <c r="AA73"/>
  <c r="Z73"/>
  <c r="M73"/>
  <c r="L73"/>
  <c r="K73"/>
  <c r="J73"/>
  <c r="I73"/>
  <c r="H73"/>
  <c r="AA72"/>
  <c r="Z72"/>
  <c r="M72"/>
  <c r="L72"/>
  <c r="K72"/>
  <c r="J72"/>
  <c r="I72"/>
  <c r="H72"/>
  <c r="AD69"/>
  <c r="AC69"/>
  <c r="AB69"/>
  <c r="Y69"/>
  <c r="X69"/>
  <c r="W69"/>
  <c r="V69"/>
  <c r="U69"/>
  <c r="T69"/>
  <c r="S69"/>
  <c r="R69"/>
  <c r="Q69"/>
  <c r="P69"/>
  <c r="O69"/>
  <c r="N69"/>
  <c r="E69"/>
  <c r="D69"/>
  <c r="C69"/>
  <c r="B69"/>
  <c r="AA68"/>
  <c r="Z68"/>
  <c r="M68"/>
  <c r="L68"/>
  <c r="K68"/>
  <c r="J68"/>
  <c r="I68"/>
  <c r="H68"/>
  <c r="AA67"/>
  <c r="Z67"/>
  <c r="M67"/>
  <c r="L67"/>
  <c r="K67"/>
  <c r="J67"/>
  <c r="I67"/>
  <c r="H67"/>
  <c r="AA66"/>
  <c r="Z66"/>
  <c r="M66"/>
  <c r="L66"/>
  <c r="K66"/>
  <c r="J66"/>
  <c r="I66"/>
  <c r="H66"/>
  <c r="AA65"/>
  <c r="Z65"/>
  <c r="M65"/>
  <c r="L65"/>
  <c r="K65"/>
  <c r="J65"/>
  <c r="I65"/>
  <c r="H65"/>
  <c r="AA64"/>
  <c r="Z64"/>
  <c r="AA63"/>
  <c r="Z63"/>
  <c r="M63"/>
  <c r="L63"/>
  <c r="K63"/>
  <c r="J63"/>
  <c r="I63"/>
  <c r="H63"/>
  <c r="AA62"/>
  <c r="Z62"/>
  <c r="M62"/>
  <c r="L62"/>
  <c r="K62"/>
  <c r="J62"/>
  <c r="I62"/>
  <c r="H62"/>
  <c r="AA61"/>
  <c r="Z61"/>
  <c r="M61"/>
  <c r="L61"/>
  <c r="K61"/>
  <c r="J61"/>
  <c r="I61"/>
  <c r="H61"/>
  <c r="AA60"/>
  <c r="Z60"/>
  <c r="M60"/>
  <c r="L60"/>
  <c r="K60"/>
  <c r="J60"/>
  <c r="I60"/>
  <c r="H60"/>
  <c r="AA59"/>
  <c r="Z59"/>
  <c r="M59"/>
  <c r="L59"/>
  <c r="K59"/>
  <c r="J59"/>
  <c r="I59"/>
  <c r="H59"/>
  <c r="AA55"/>
  <c r="Z55"/>
  <c r="E55"/>
  <c r="D55"/>
  <c r="C55"/>
  <c r="B55"/>
  <c r="AA54"/>
  <c r="Z54"/>
  <c r="M54"/>
  <c r="L54"/>
  <c r="K54"/>
  <c r="J54"/>
  <c r="I54"/>
  <c r="H54"/>
  <c r="AA53"/>
  <c r="Z53"/>
  <c r="M53"/>
  <c r="L53"/>
  <c r="K53"/>
  <c r="J53"/>
  <c r="I53"/>
  <c r="H53"/>
  <c r="AA52"/>
  <c r="Z52"/>
  <c r="M52"/>
  <c r="L52"/>
  <c r="K52"/>
  <c r="J52"/>
  <c r="I52"/>
  <c r="H52"/>
  <c r="AA51"/>
  <c r="Z51"/>
  <c r="M51"/>
  <c r="L51"/>
  <c r="K51"/>
  <c r="J51"/>
  <c r="I51"/>
  <c r="H51"/>
  <c r="AA50"/>
  <c r="Z50"/>
  <c r="M50"/>
  <c r="L50"/>
  <c r="K50"/>
  <c r="J50"/>
  <c r="I50"/>
  <c r="H50"/>
  <c r="AA49"/>
  <c r="Z49"/>
  <c r="M49"/>
  <c r="L49"/>
  <c r="K49"/>
  <c r="J49"/>
  <c r="I49"/>
  <c r="H49"/>
  <c r="AA48"/>
  <c r="Z48"/>
  <c r="M48"/>
  <c r="L48"/>
  <c r="K48"/>
  <c r="J48"/>
  <c r="I48"/>
  <c r="H48"/>
  <c r="AA47"/>
  <c r="Z47"/>
  <c r="M47"/>
  <c r="L47"/>
  <c r="K47"/>
  <c r="J47"/>
  <c r="I47"/>
  <c r="H47"/>
  <c r="AA46"/>
  <c r="Z46"/>
  <c r="M46"/>
  <c r="L46"/>
  <c r="K46"/>
  <c r="J46"/>
  <c r="I46"/>
  <c r="H46"/>
  <c r="AA45"/>
  <c r="Z45"/>
  <c r="M45"/>
  <c r="L45"/>
  <c r="K45"/>
  <c r="J45"/>
  <c r="I45"/>
  <c r="H45"/>
  <c r="AD41"/>
  <c r="AC41"/>
  <c r="AB41"/>
  <c r="Y41"/>
  <c r="X41"/>
  <c r="W41"/>
  <c r="V41"/>
  <c r="U41"/>
  <c r="T41"/>
  <c r="S41"/>
  <c r="R41"/>
  <c r="Q41"/>
  <c r="P41"/>
  <c r="O41"/>
  <c r="E41"/>
  <c r="D41"/>
  <c r="C41"/>
  <c r="B41"/>
  <c r="AA40"/>
  <c r="Z40"/>
  <c r="M40"/>
  <c r="L40"/>
  <c r="K40"/>
  <c r="J40"/>
  <c r="I40"/>
  <c r="H40"/>
  <c r="AA39"/>
  <c r="Z39"/>
  <c r="M39"/>
  <c r="L39"/>
  <c r="K39"/>
  <c r="J39"/>
  <c r="I39"/>
  <c r="H39"/>
  <c r="AA38"/>
  <c r="Z38"/>
  <c r="M38"/>
  <c r="L38"/>
  <c r="K38"/>
  <c r="J38"/>
  <c r="I38"/>
  <c r="H38"/>
  <c r="AA37"/>
  <c r="Z37"/>
  <c r="M37"/>
  <c r="L37"/>
  <c r="K37"/>
  <c r="J37"/>
  <c r="I37"/>
  <c r="H37"/>
  <c r="AA36"/>
  <c r="Z36"/>
  <c r="M36"/>
  <c r="L36"/>
  <c r="K36"/>
  <c r="J36"/>
  <c r="I36"/>
  <c r="H36"/>
  <c r="AA35"/>
  <c r="Z35"/>
  <c r="M35"/>
  <c r="L35"/>
  <c r="K35"/>
  <c r="J35"/>
  <c r="I35"/>
  <c r="H35"/>
  <c r="AA34"/>
  <c r="Z34"/>
  <c r="M34"/>
  <c r="L34"/>
  <c r="K34"/>
  <c r="J34"/>
  <c r="I34"/>
  <c r="H34"/>
  <c r="AA33"/>
  <c r="Z33"/>
  <c r="M33"/>
  <c r="L33"/>
  <c r="K33"/>
  <c r="J33"/>
  <c r="I33"/>
  <c r="AA32"/>
  <c r="Z32"/>
  <c r="M32"/>
  <c r="L32"/>
  <c r="K32"/>
  <c r="J32"/>
  <c r="I32"/>
  <c r="H32"/>
  <c r="AA31"/>
  <c r="Z31"/>
  <c r="M31"/>
  <c r="L31"/>
  <c r="K31"/>
  <c r="J31"/>
  <c r="I31"/>
  <c r="H31"/>
  <c r="AD27"/>
  <c r="AB27"/>
  <c r="Y27"/>
  <c r="X27"/>
  <c r="W27"/>
  <c r="V27"/>
  <c r="U27"/>
  <c r="T27"/>
  <c r="S27"/>
  <c r="R27"/>
  <c r="Q27"/>
  <c r="P27"/>
  <c r="O27"/>
  <c r="N27"/>
  <c r="E27"/>
  <c r="D27"/>
  <c r="C27"/>
  <c r="B27"/>
  <c r="AA26"/>
  <c r="Z26"/>
  <c r="M26"/>
  <c r="L26"/>
  <c r="K26"/>
  <c r="J26"/>
  <c r="I26"/>
  <c r="H26"/>
  <c r="AA25"/>
  <c r="Z25"/>
  <c r="M25"/>
  <c r="L25"/>
  <c r="K25"/>
  <c r="J25"/>
  <c r="I25"/>
  <c r="H25"/>
  <c r="AA24"/>
  <c r="Z24"/>
  <c r="M24"/>
  <c r="L24"/>
  <c r="K24"/>
  <c r="J24"/>
  <c r="I24"/>
  <c r="H24"/>
  <c r="AA23"/>
  <c r="Z23"/>
  <c r="M23"/>
  <c r="L23"/>
  <c r="K23"/>
  <c r="J23"/>
  <c r="I23"/>
  <c r="H23"/>
  <c r="AA22"/>
  <c r="Z22"/>
  <c r="M22"/>
  <c r="L22"/>
  <c r="K22"/>
  <c r="J22"/>
  <c r="I22"/>
  <c r="H22"/>
  <c r="AA21"/>
  <c r="Z21"/>
  <c r="M21"/>
  <c r="L21"/>
  <c r="K21"/>
  <c r="J21"/>
  <c r="I21"/>
  <c r="H21"/>
  <c r="AA20"/>
  <c r="Z20"/>
  <c r="M20"/>
  <c r="L20"/>
  <c r="K20"/>
  <c r="J20"/>
  <c r="I20"/>
  <c r="H20"/>
  <c r="AA19"/>
  <c r="Z19"/>
  <c r="M19"/>
  <c r="L19"/>
  <c r="K19"/>
  <c r="J19"/>
  <c r="I19"/>
  <c r="H19"/>
  <c r="AA18"/>
  <c r="Z18"/>
  <c r="M18"/>
  <c r="L18"/>
  <c r="K18"/>
  <c r="J18"/>
  <c r="I18"/>
  <c r="H18"/>
  <c r="AA17"/>
  <c r="Z17"/>
  <c r="M17"/>
  <c r="L17"/>
  <c r="K17"/>
  <c r="J17"/>
  <c r="I17"/>
  <c r="H17"/>
  <c r="AD13"/>
  <c r="AC13"/>
  <c r="AB13"/>
  <c r="Y13"/>
  <c r="X13"/>
  <c r="W13"/>
  <c r="V13"/>
  <c r="U13"/>
  <c r="T13"/>
  <c r="S13"/>
  <c r="R13"/>
  <c r="Q13"/>
  <c r="P13"/>
  <c r="O13"/>
  <c r="N13"/>
  <c r="E13"/>
  <c r="D13"/>
  <c r="C13"/>
  <c r="B13"/>
  <c r="AA12"/>
  <c r="Z12"/>
  <c r="M12"/>
  <c r="L12"/>
  <c r="K12"/>
  <c r="J12"/>
  <c r="I12"/>
  <c r="H12"/>
  <c r="AA11"/>
  <c r="Z11"/>
  <c r="M11"/>
  <c r="L11"/>
  <c r="K11"/>
  <c r="J11"/>
  <c r="I11"/>
  <c r="H11"/>
  <c r="AA10"/>
  <c r="Z10"/>
  <c r="M10"/>
  <c r="L10"/>
  <c r="K10"/>
  <c r="J10"/>
  <c r="I10"/>
  <c r="H10"/>
  <c r="AA9"/>
  <c r="Z9"/>
  <c r="M9"/>
  <c r="L9"/>
  <c r="K9"/>
  <c r="J9"/>
  <c r="I9"/>
  <c r="H9"/>
  <c r="AA8"/>
  <c r="Z8"/>
  <c r="M8"/>
  <c r="L8"/>
  <c r="K8"/>
  <c r="J8"/>
  <c r="I8"/>
  <c r="H8"/>
  <c r="AA7"/>
  <c r="Z7"/>
  <c r="M7"/>
  <c r="L7"/>
  <c r="K7"/>
  <c r="J7"/>
  <c r="I7"/>
  <c r="H7"/>
  <c r="AA6"/>
  <c r="Z6"/>
  <c r="M6"/>
  <c r="L6"/>
  <c r="K6"/>
  <c r="J6"/>
  <c r="I6"/>
  <c r="H6"/>
  <c r="AA5"/>
  <c r="Z5"/>
  <c r="M5"/>
  <c r="L5"/>
  <c r="K5"/>
  <c r="J5"/>
  <c r="I5"/>
  <c r="H5"/>
  <c r="AA4"/>
  <c r="Z4"/>
  <c r="M4"/>
  <c r="L4"/>
  <c r="K4"/>
  <c r="J4"/>
  <c r="I4"/>
  <c r="H4"/>
  <c r="AA3"/>
  <c r="Z3"/>
  <c r="I3"/>
  <c r="H3"/>
  <c r="I13" l="1"/>
  <c r="J41"/>
  <c r="Z69"/>
  <c r="AA82"/>
  <c r="Z82"/>
  <c r="M82"/>
  <c r="K82"/>
  <c r="J82"/>
  <c r="M41"/>
  <c r="H41"/>
  <c r="H13"/>
  <c r="K92"/>
  <c r="AA92"/>
  <c r="M92"/>
  <c r="H92"/>
  <c r="H55"/>
  <c r="L27"/>
  <c r="I27"/>
  <c r="L92"/>
  <c r="I92"/>
  <c r="L82"/>
  <c r="AA69"/>
  <c r="I69"/>
  <c r="L69"/>
  <c r="H69"/>
  <c r="I55"/>
  <c r="M55"/>
  <c r="AA41"/>
  <c r="Z41"/>
  <c r="L41"/>
  <c r="K41"/>
  <c r="AA27"/>
  <c r="Z27"/>
  <c r="H27"/>
  <c r="AA13"/>
  <c r="Z13"/>
  <c r="M13"/>
  <c r="I82"/>
  <c r="M27"/>
  <c r="I41"/>
  <c r="L55"/>
  <c r="M69"/>
  <c r="H82"/>
  <c r="K13"/>
  <c r="K55"/>
  <c r="J92"/>
  <c r="Z92"/>
  <c r="L13"/>
  <c r="J13"/>
  <c r="K27"/>
  <c r="J55"/>
  <c r="K69"/>
  <c r="J27"/>
  <c r="J69"/>
</calcChain>
</file>

<file path=xl/sharedStrings.xml><?xml version="1.0" encoding="utf-8"?>
<sst xmlns="http://schemas.openxmlformats.org/spreadsheetml/2006/main" count="398" uniqueCount="72">
  <si>
    <t>Runs</t>
  </si>
  <si>
    <t xml:space="preserve">Wkts </t>
  </si>
  <si>
    <t>Wkts</t>
  </si>
  <si>
    <t xml:space="preserve">Balls </t>
  </si>
  <si>
    <t>R/W</t>
  </si>
  <si>
    <t>S/R</t>
  </si>
  <si>
    <t>R/O</t>
  </si>
  <si>
    <t>Wins</t>
  </si>
  <si>
    <t>Loss</t>
  </si>
  <si>
    <t>Centy</t>
  </si>
  <si>
    <t>part</t>
  </si>
  <si>
    <t xml:space="preserve">part </t>
  </si>
  <si>
    <t>for</t>
  </si>
  <si>
    <t>agn</t>
  </si>
  <si>
    <t>Ratio</t>
  </si>
  <si>
    <t>Declan</t>
  </si>
  <si>
    <t>Auck</t>
  </si>
  <si>
    <t>For</t>
  </si>
  <si>
    <t>Against</t>
  </si>
  <si>
    <t>taken</t>
  </si>
  <si>
    <t>lost</t>
  </si>
  <si>
    <t>faced</t>
  </si>
  <si>
    <t>bowled</t>
  </si>
  <si>
    <t>Lost</t>
  </si>
  <si>
    <t>Taken</t>
  </si>
  <si>
    <t>Ag</t>
  </si>
  <si>
    <t xml:space="preserve">for </t>
  </si>
  <si>
    <t>agan</t>
  </si>
  <si>
    <t>100 for</t>
  </si>
  <si>
    <t>100 agn</t>
  </si>
  <si>
    <t>50 for</t>
  </si>
  <si>
    <t>50 agn</t>
  </si>
  <si>
    <t>300+</t>
  </si>
  <si>
    <t>ag</t>
  </si>
  <si>
    <t>400+</t>
  </si>
  <si>
    <t>Cant</t>
  </si>
  <si>
    <t>CD</t>
  </si>
  <si>
    <t>ND</t>
  </si>
  <si>
    <t>Otago</t>
  </si>
  <si>
    <t>Well</t>
  </si>
  <si>
    <t xml:space="preserve">ratio </t>
  </si>
  <si>
    <t>ratio</t>
  </si>
  <si>
    <t>Decln</t>
  </si>
  <si>
    <t>100 agan</t>
  </si>
  <si>
    <t>50 agan</t>
  </si>
  <si>
    <t>cent +</t>
  </si>
  <si>
    <t>cent -</t>
  </si>
  <si>
    <t>Canty</t>
  </si>
  <si>
    <t>No</t>
  </si>
  <si>
    <t>Results</t>
  </si>
  <si>
    <t>Result%</t>
  </si>
  <si>
    <t>Inns</t>
  </si>
  <si>
    <t>Balls</t>
  </si>
  <si>
    <t>s/r</t>
  </si>
  <si>
    <t>r/o</t>
  </si>
  <si>
    <t>wkt</t>
  </si>
  <si>
    <t>r/wkt</t>
  </si>
  <si>
    <t>Cent</t>
  </si>
  <si>
    <t>100/balls</t>
  </si>
  <si>
    <t>100-</t>
  </si>
  <si>
    <t>5 wkt</t>
  </si>
  <si>
    <t>LBW</t>
  </si>
  <si>
    <t>LBW%</t>
  </si>
  <si>
    <t>50 part</t>
  </si>
  <si>
    <t>100 part</t>
  </si>
  <si>
    <t xml:space="preserve">400+ </t>
  </si>
  <si>
    <t>decl</t>
  </si>
  <si>
    <t>rain   2</t>
  </si>
  <si>
    <t>rain  2</t>
  </si>
  <si>
    <t>ND  6</t>
  </si>
  <si>
    <t>O</t>
  </si>
  <si>
    <t>cd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</si>
</sst>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34">
    <font>
      <sz val="11"/>
      <color theme="1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8"/>
      <color theme="1"/>
      <name val="Times New Roman"/>
      <family val="2"/>
    </font>
    <font>
      <sz val="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9"/>
      <color indexed="10"/>
      <name val="Arial"/>
      <family val="2"/>
    </font>
    <font>
      <b/>
      <sz val="9"/>
      <color rgb="FFFF0000"/>
      <name val="Arial"/>
      <family val="2"/>
    </font>
    <font>
      <b/>
      <sz val="8"/>
      <color rgb="FFFF0000"/>
      <name val="Arial"/>
      <family val="2"/>
    </font>
    <font>
      <b/>
      <sz val="9"/>
      <color rgb="FFFF0000"/>
      <name val="Times New Roman"/>
      <family val="1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Times New Roman"/>
      <family val="1"/>
    </font>
    <font>
      <b/>
      <sz val="10"/>
      <name val="Arial"/>
      <family val="2"/>
    </font>
    <font>
      <sz val="8"/>
      <name val="Times New Roman"/>
      <family val="1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name val="Times New Roman"/>
      <family val="2"/>
    </font>
    <font>
      <sz val="10"/>
      <name val="Times New Roman"/>
      <family val="2"/>
    </font>
    <font>
      <sz val="9"/>
      <color theme="1"/>
      <name val="Arial"/>
      <family val="2"/>
    </font>
    <font>
      <sz val="9"/>
      <name val="Times New Roman"/>
      <family val="1"/>
    </font>
    <font>
      <sz val="9"/>
      <name val="Arial"/>
      <family val="2"/>
    </font>
    <font>
      <sz val="11"/>
      <color theme="1"/>
      <name val="Times New Roman"/>
      <family val="2"/>
    </font>
    <font>
      <sz val="9"/>
      <color theme="1"/>
      <name val="Times New Roman"/>
      <family val="2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0">
    <xf numFmtId="0" fontId="0" fillId="0" borderId="0" xfId="0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2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1" fontId="12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1" fontId="18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21" fillId="0" borderId="0" xfId="0" applyFont="1"/>
    <xf numFmtId="0" fontId="6" fillId="0" borderId="0" xfId="0" applyFont="1"/>
    <xf numFmtId="0" fontId="12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22" fillId="0" borderId="0" xfId="0" applyFont="1" applyBorder="1" applyAlignment="1">
      <alignment horizontal="center"/>
    </xf>
    <xf numFmtId="0" fontId="0" fillId="0" borderId="0" xfId="0" applyFill="1"/>
    <xf numFmtId="2" fontId="18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25" fillId="0" borderId="0" xfId="0" applyFont="1" applyFill="1" applyAlignment="1">
      <alignment horizontal="center"/>
    </xf>
    <xf numFmtId="0" fontId="21" fillId="0" borderId="0" xfId="0" applyFont="1" applyFill="1"/>
    <xf numFmtId="0" fontId="25" fillId="0" borderId="0" xfId="0" applyFont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26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27" fillId="0" borderId="0" xfId="0" applyFont="1" applyFill="1" applyAlignment="1">
      <alignment horizontal="center"/>
    </xf>
    <xf numFmtId="0" fontId="18" fillId="0" borderId="0" xfId="0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" fontId="18" fillId="0" borderId="0" xfId="0" applyNumberFormat="1" applyFont="1" applyBorder="1" applyAlignment="1">
      <alignment horizontal="center"/>
    </xf>
    <xf numFmtId="0" fontId="20" fillId="0" borderId="0" xfId="0" applyFont="1" applyFill="1"/>
    <xf numFmtId="0" fontId="5" fillId="0" borderId="0" xfId="0" applyFont="1" applyAlignment="1">
      <alignment horizontal="center"/>
    </xf>
    <xf numFmtId="0" fontId="22" fillId="0" borderId="0" xfId="0" applyFont="1" applyFill="1" applyAlignment="1">
      <alignment horizontal="center"/>
    </xf>
    <xf numFmtId="0" fontId="28" fillId="0" borderId="0" xfId="0" applyFont="1" applyBorder="1" applyAlignment="1">
      <alignment horizontal="center"/>
    </xf>
    <xf numFmtId="0" fontId="29" fillId="0" borderId="0" xfId="0" applyFont="1" applyFill="1" applyAlignment="1">
      <alignment horizontal="center"/>
    </xf>
    <xf numFmtId="0" fontId="28" fillId="0" borderId="0" xfId="0" applyFont="1" applyFill="1" applyAlignment="1">
      <alignment horizontal="center"/>
    </xf>
    <xf numFmtId="0" fontId="30" fillId="0" borderId="0" xfId="0" applyFont="1" applyFill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/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5" xfId="0" applyBorder="1"/>
    <xf numFmtId="0" fontId="6" fillId="0" borderId="1" xfId="0" applyFont="1" applyBorder="1"/>
    <xf numFmtId="0" fontId="31" fillId="0" borderId="7" xfId="0" applyFont="1" applyBorder="1"/>
    <xf numFmtId="0" fontId="11" fillId="0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32" fillId="0" borderId="8" xfId="0" applyFont="1" applyBorder="1" applyAlignment="1">
      <alignment horizontal="center"/>
    </xf>
    <xf numFmtId="0" fontId="31" fillId="0" borderId="5" xfId="0" applyFont="1" applyBorder="1"/>
    <xf numFmtId="0" fontId="12" fillId="0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30" fillId="0" borderId="5" xfId="0" applyFont="1" applyFill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29" fillId="0" borderId="5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31" fillId="0" borderId="0" xfId="0" applyFont="1"/>
    <xf numFmtId="0" fontId="15" fillId="0" borderId="5" xfId="0" applyFont="1" applyFill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1" fontId="15" fillId="0" borderId="0" xfId="0" applyNumberFormat="1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9" fontId="15" fillId="0" borderId="5" xfId="0" applyNumberFormat="1" applyFont="1" applyFill="1" applyBorder="1" applyAlignment="1">
      <alignment horizontal="center"/>
    </xf>
    <xf numFmtId="10" fontId="3" fillId="0" borderId="5" xfId="0" applyNumberFormat="1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/>
    </xf>
    <xf numFmtId="10" fontId="8" fillId="0" borderId="5" xfId="0" applyNumberFormat="1" applyFont="1" applyFill="1" applyBorder="1" applyAlignment="1">
      <alignment horizontal="center"/>
    </xf>
    <xf numFmtId="49" fontId="8" fillId="0" borderId="5" xfId="0" applyNumberFormat="1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Fill="1" applyAlignment="1">
      <alignment horizontal="right"/>
    </xf>
    <xf numFmtId="1" fontId="12" fillId="0" borderId="0" xfId="1" applyNumberFormat="1" applyFont="1" applyFill="1" applyAlignment="1">
      <alignment horizontal="center"/>
    </xf>
    <xf numFmtId="1" fontId="18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4" fillId="2" borderId="2" xfId="0" applyFont="1" applyFill="1" applyBorder="1" applyAlignment="1">
      <alignment horizontal="center"/>
    </xf>
    <xf numFmtId="2" fontId="14" fillId="2" borderId="2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1" fontId="16" fillId="2" borderId="1" xfId="0" applyNumberFormat="1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4" fillId="2" borderId="0" xfId="0" applyNumberFormat="1" applyFont="1" applyFill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2" fontId="15" fillId="2" borderId="2" xfId="0" applyNumberFormat="1" applyFont="1" applyFill="1" applyBorder="1" applyAlignment="1">
      <alignment horizontal="center"/>
    </xf>
    <xf numFmtId="1" fontId="14" fillId="2" borderId="0" xfId="0" applyNumberFormat="1" applyFon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" fontId="16" fillId="2" borderId="0" xfId="0" applyNumberFormat="1" applyFont="1" applyFill="1" applyBorder="1" applyAlignment="1">
      <alignment horizontal="center"/>
    </xf>
    <xf numFmtId="1" fontId="12" fillId="2" borderId="0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0" xfId="0" applyFill="1"/>
    <xf numFmtId="0" fontId="6" fillId="4" borderId="0" xfId="0" applyFont="1" applyFill="1" applyAlignment="1">
      <alignment horizontal="left"/>
    </xf>
    <xf numFmtId="2" fontId="8" fillId="0" borderId="5" xfId="0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" fontId="4" fillId="3" borderId="5" xfId="0" applyNumberFormat="1" applyFont="1" applyFill="1" applyBorder="1" applyAlignment="1">
      <alignment horizontal="center"/>
    </xf>
    <xf numFmtId="0" fontId="0" fillId="3" borderId="0" xfId="0" applyFill="1"/>
    <xf numFmtId="2" fontId="3" fillId="3" borderId="5" xfId="0" applyNumberFormat="1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1" fillId="5" borderId="5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5" fillId="5" borderId="5" xfId="0" applyFont="1" applyFill="1" applyBorder="1" applyAlignment="1">
      <alignment horizontal="center"/>
    </xf>
    <xf numFmtId="0" fontId="0" fillId="5" borderId="0" xfId="0" applyFill="1"/>
    <xf numFmtId="0" fontId="31" fillId="0" borderId="0" xfId="0" applyFont="1" applyFill="1" applyBorder="1"/>
    <xf numFmtId="0" fontId="0" fillId="0" borderId="0" xfId="0" applyFill="1" applyBorder="1"/>
    <xf numFmtId="0" fontId="28" fillId="0" borderId="0" xfId="0" applyFont="1" applyFill="1" applyBorder="1" applyAlignment="1">
      <alignment horizontal="center"/>
    </xf>
    <xf numFmtId="0" fontId="10" fillId="0" borderId="0" xfId="0" applyFont="1" applyFill="1" applyAlignment="1">
      <alignment horizontal="left"/>
    </xf>
    <xf numFmtId="0" fontId="5" fillId="0" borderId="0" xfId="0" applyFont="1" applyFill="1"/>
    <xf numFmtId="0" fontId="15" fillId="5" borderId="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08"/>
  <sheetViews>
    <sheetView tabSelected="1" topLeftCell="A79" workbookViewId="0">
      <selection activeCell="M98" sqref="M98"/>
    </sheetView>
  </sheetViews>
  <sheetFormatPr defaultRowHeight="14"/>
  <cols>
    <col min="1" max="1" width="6.08203125" customWidth="1"/>
    <col min="2" max="2" width="5.5" customWidth="1"/>
    <col min="3" max="3" width="6.33203125" customWidth="1"/>
    <col min="4" max="4" width="6.6640625" customWidth="1"/>
    <col min="5" max="5" width="5.25" customWidth="1"/>
    <col min="6" max="6" width="6.25" customWidth="1"/>
    <col min="7" max="7" width="6.5" customWidth="1"/>
    <col min="8" max="8" width="6.58203125" customWidth="1"/>
    <col min="9" max="10" width="6.6640625" customWidth="1"/>
    <col min="11" max="11" width="6.33203125" customWidth="1"/>
    <col min="12" max="12" width="7.58203125" customWidth="1"/>
    <col min="13" max="13" width="7.4140625" customWidth="1"/>
    <col min="14" max="14" width="6.58203125" customWidth="1"/>
    <col min="15" max="15" width="6.1640625" customWidth="1"/>
    <col min="16" max="16" width="7" customWidth="1"/>
    <col min="17" max="17" width="5.75" customWidth="1"/>
    <col min="18" max="18" width="6.4140625" customWidth="1"/>
    <col min="19" max="19" width="5.4140625" customWidth="1"/>
    <col min="20" max="20" width="5.58203125" customWidth="1"/>
    <col min="21" max="22" width="6.08203125" customWidth="1"/>
    <col min="23" max="23" width="6.4140625" customWidth="1"/>
    <col min="24" max="24" width="5.25" customWidth="1"/>
    <col min="25" max="25" width="5.58203125" customWidth="1"/>
    <col min="28" max="28" width="5.5" customWidth="1"/>
    <col min="29" max="29" width="5.25" customWidth="1"/>
    <col min="30" max="30" width="6.5" customWidth="1"/>
  </cols>
  <sheetData>
    <row r="1" spans="1:31" ht="15.5">
      <c r="A1" s="1"/>
      <c r="B1" s="2" t="s">
        <v>0</v>
      </c>
      <c r="C1" s="2" t="s">
        <v>0</v>
      </c>
      <c r="D1" s="3" t="s">
        <v>1</v>
      </c>
      <c r="E1" s="3" t="s">
        <v>2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5</v>
      </c>
      <c r="K1" s="2" t="s">
        <v>5</v>
      </c>
      <c r="L1" s="2" t="s">
        <v>6</v>
      </c>
      <c r="M1" s="2" t="s">
        <v>6</v>
      </c>
      <c r="N1" s="2" t="s">
        <v>7</v>
      </c>
      <c r="O1" s="2" t="s">
        <v>8</v>
      </c>
      <c r="P1" s="2" t="s">
        <v>9</v>
      </c>
      <c r="Q1" s="4"/>
      <c r="R1" s="2">
        <v>50</v>
      </c>
      <c r="S1" s="2">
        <v>50</v>
      </c>
      <c r="T1" s="2" t="s">
        <v>10</v>
      </c>
      <c r="U1" s="2" t="s">
        <v>11</v>
      </c>
      <c r="V1" s="2" t="s">
        <v>10</v>
      </c>
      <c r="W1" s="2" t="s">
        <v>10</v>
      </c>
      <c r="X1" s="2" t="s">
        <v>12</v>
      </c>
      <c r="Y1" s="2" t="s">
        <v>13</v>
      </c>
      <c r="Z1" s="2" t="s">
        <v>14</v>
      </c>
      <c r="AA1" s="4"/>
      <c r="AB1" s="2" t="s">
        <v>15</v>
      </c>
      <c r="AC1" s="5">
        <v>400</v>
      </c>
      <c r="AD1" s="5">
        <v>400</v>
      </c>
    </row>
    <row r="2" spans="1:31">
      <c r="A2" s="6" t="s">
        <v>16</v>
      </c>
      <c r="B2" s="2" t="s">
        <v>17</v>
      </c>
      <c r="C2" s="2" t="s">
        <v>18</v>
      </c>
      <c r="D2" s="7" t="s">
        <v>19</v>
      </c>
      <c r="E2" s="7" t="s">
        <v>20</v>
      </c>
      <c r="F2" s="2" t="s">
        <v>21</v>
      </c>
      <c r="G2" s="2" t="s">
        <v>22</v>
      </c>
      <c r="H2" s="2" t="s">
        <v>17</v>
      </c>
      <c r="I2" s="2" t="s">
        <v>18</v>
      </c>
      <c r="J2" s="2" t="s">
        <v>23</v>
      </c>
      <c r="K2" s="2" t="s">
        <v>24</v>
      </c>
      <c r="L2" s="2" t="s">
        <v>17</v>
      </c>
      <c r="M2" s="2" t="s">
        <v>18</v>
      </c>
      <c r="P2" s="2" t="s">
        <v>17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29</v>
      </c>
      <c r="V2" s="2" t="s">
        <v>30</v>
      </c>
      <c r="W2" s="2" t="s">
        <v>31</v>
      </c>
      <c r="X2" s="2" t="s">
        <v>32</v>
      </c>
      <c r="Y2" s="2" t="s">
        <v>32</v>
      </c>
      <c r="Z2" s="8" t="s">
        <v>17</v>
      </c>
      <c r="AA2" s="8" t="s">
        <v>25</v>
      </c>
      <c r="AB2" s="9"/>
      <c r="AC2" s="5" t="s">
        <v>12</v>
      </c>
      <c r="AD2" s="5" t="s">
        <v>33</v>
      </c>
    </row>
    <row r="3" spans="1:31">
      <c r="A3" s="120">
        <v>1</v>
      </c>
      <c r="B3" s="11">
        <v>399</v>
      </c>
      <c r="C3" s="11">
        <v>361</v>
      </c>
      <c r="D3" s="11">
        <v>20</v>
      </c>
      <c r="E3" s="11">
        <v>19</v>
      </c>
      <c r="F3" s="121">
        <v>982</v>
      </c>
      <c r="G3" s="121">
        <v>758</v>
      </c>
      <c r="H3" s="13">
        <f>B4/E4</f>
        <v>21.7</v>
      </c>
      <c r="I3" s="13">
        <f>C4/D4</f>
        <v>16.25</v>
      </c>
      <c r="J3" s="13">
        <f t="shared" ref="J3" si="0">F3/E3</f>
        <v>51.684210526315788</v>
      </c>
      <c r="K3" s="13">
        <f t="shared" ref="K3" si="1">G3/D3</f>
        <v>37.9</v>
      </c>
      <c r="L3" s="13">
        <f t="shared" ref="L3" si="2">B3/(F3/6)</f>
        <v>2.4378818737270875</v>
      </c>
      <c r="M3" s="13">
        <f t="shared" ref="M3" si="3">C3/(G3/6)</f>
        <v>2.8575197889182058</v>
      </c>
      <c r="N3" s="14">
        <v>1</v>
      </c>
      <c r="O3" s="14"/>
      <c r="P3" s="14">
        <v>0</v>
      </c>
      <c r="Q3" s="14">
        <v>0</v>
      </c>
      <c r="R3" s="14">
        <v>2</v>
      </c>
      <c r="S3" s="14">
        <v>2</v>
      </c>
      <c r="T3" s="14">
        <v>0</v>
      </c>
      <c r="U3" s="14">
        <v>0</v>
      </c>
      <c r="V3" s="14">
        <v>2</v>
      </c>
      <c r="W3" s="14">
        <v>1</v>
      </c>
      <c r="X3" s="14">
        <v>0</v>
      </c>
      <c r="Y3" s="14">
        <v>0</v>
      </c>
      <c r="Z3" s="15" t="e">
        <f>#REF!/P3</f>
        <v>#REF!</v>
      </c>
      <c r="AA3" s="15" t="e">
        <f>#REF!/Q3</f>
        <v>#REF!</v>
      </c>
      <c r="AB3" s="14">
        <v>0</v>
      </c>
      <c r="AC3" s="11">
        <v>0</v>
      </c>
      <c r="AD3" s="11">
        <v>0</v>
      </c>
    </row>
    <row r="4" spans="1:31">
      <c r="A4" s="157" t="s">
        <v>67</v>
      </c>
      <c r="B4" s="14">
        <v>217</v>
      </c>
      <c r="C4" s="14">
        <v>195</v>
      </c>
      <c r="D4" s="12">
        <v>12</v>
      </c>
      <c r="E4" s="12">
        <v>10</v>
      </c>
      <c r="F4" s="11">
        <v>400</v>
      </c>
      <c r="G4" s="11">
        <v>351</v>
      </c>
      <c r="H4" s="13">
        <f t="shared" ref="H4:H12" si="4">B4/E4</f>
        <v>21.7</v>
      </c>
      <c r="I4" s="13">
        <f t="shared" ref="I4:I12" si="5">C4/D4</f>
        <v>16.25</v>
      </c>
      <c r="J4" s="13">
        <f>F3/E4</f>
        <v>98.2</v>
      </c>
      <c r="K4" s="13">
        <f>G3/D4</f>
        <v>63.166666666666664</v>
      </c>
      <c r="L4" s="13">
        <f>B4/(F3/6)</f>
        <v>1.3258655804480652</v>
      </c>
      <c r="M4" s="13">
        <f>C4/(G3/6)</f>
        <v>1.5435356200527706</v>
      </c>
      <c r="N4" s="14"/>
      <c r="O4" s="14"/>
      <c r="P4" s="14">
        <v>0</v>
      </c>
      <c r="Q4" s="14">
        <v>0</v>
      </c>
      <c r="R4" s="14">
        <v>1</v>
      </c>
      <c r="S4" s="14">
        <v>0</v>
      </c>
      <c r="T4" s="14">
        <v>0</v>
      </c>
      <c r="U4" s="14">
        <v>0</v>
      </c>
      <c r="V4" s="14">
        <v>2</v>
      </c>
      <c r="W4" s="14">
        <v>1</v>
      </c>
      <c r="X4" s="14">
        <v>0</v>
      </c>
      <c r="Y4" s="14">
        <v>0</v>
      </c>
      <c r="Z4" s="15" t="e">
        <f>F3/P4</f>
        <v>#DIV/0!</v>
      </c>
      <c r="AA4" s="15" t="e">
        <f>G3/Q4</f>
        <v>#DIV/0!</v>
      </c>
      <c r="AB4" s="11">
        <v>0</v>
      </c>
      <c r="AC4" s="20">
        <v>0</v>
      </c>
      <c r="AD4" s="20">
        <v>0</v>
      </c>
    </row>
    <row r="5" spans="1:31">
      <c r="A5" s="120" t="s">
        <v>70</v>
      </c>
      <c r="B5" s="121">
        <v>651</v>
      </c>
      <c r="C5" s="121">
        <v>508</v>
      </c>
      <c r="D5" s="121">
        <v>19</v>
      </c>
      <c r="E5" s="121">
        <v>11</v>
      </c>
      <c r="F5" s="121">
        <v>839</v>
      </c>
      <c r="G5" s="121">
        <v>1144</v>
      </c>
      <c r="H5" s="13">
        <f t="shared" si="4"/>
        <v>59.18181818181818</v>
      </c>
      <c r="I5" s="13">
        <f t="shared" si="5"/>
        <v>26.736842105263158</v>
      </c>
      <c r="J5" s="13">
        <f t="shared" ref="J5:J12" si="6">F5/E5</f>
        <v>76.272727272727266</v>
      </c>
      <c r="K5" s="13">
        <f t="shared" ref="K5:K12" si="7">G5/D5</f>
        <v>60.210526315789473</v>
      </c>
      <c r="L5" s="13">
        <f t="shared" ref="L5:M12" si="8">B5/(F5/6)</f>
        <v>4.6555423122765189</v>
      </c>
      <c r="M5" s="13">
        <f t="shared" si="8"/>
        <v>2.6643356643356646</v>
      </c>
      <c r="N5" s="14"/>
      <c r="O5" s="14"/>
      <c r="P5" s="14">
        <v>2</v>
      </c>
      <c r="Q5" s="14">
        <v>1</v>
      </c>
      <c r="R5" s="14">
        <v>4</v>
      </c>
      <c r="S5" s="14">
        <v>0</v>
      </c>
      <c r="T5" s="14">
        <v>1</v>
      </c>
      <c r="U5" s="14">
        <v>0</v>
      </c>
      <c r="V5" s="14">
        <v>4</v>
      </c>
      <c r="W5" s="14">
        <v>4</v>
      </c>
      <c r="X5" s="14">
        <v>1</v>
      </c>
      <c r="Y5" s="14">
        <v>0</v>
      </c>
      <c r="Z5" s="15">
        <f t="shared" ref="Z5:AA13" si="9">F5/P5</f>
        <v>419.5</v>
      </c>
      <c r="AA5" s="15">
        <f t="shared" si="9"/>
        <v>1144</v>
      </c>
      <c r="AB5" s="11">
        <v>2</v>
      </c>
      <c r="AC5" s="11">
        <v>1</v>
      </c>
      <c r="AD5" s="11">
        <v>0</v>
      </c>
    </row>
    <row r="6" spans="1:31">
      <c r="A6" s="120">
        <v>4</v>
      </c>
      <c r="B6" s="14">
        <v>725</v>
      </c>
      <c r="C6" s="14">
        <v>721</v>
      </c>
      <c r="D6" s="14">
        <v>20</v>
      </c>
      <c r="E6" s="14">
        <v>14</v>
      </c>
      <c r="F6" s="14">
        <v>967</v>
      </c>
      <c r="G6" s="14">
        <v>1162</v>
      </c>
      <c r="H6" s="13">
        <f t="shared" si="4"/>
        <v>51.785714285714285</v>
      </c>
      <c r="I6" s="13">
        <f t="shared" si="5"/>
        <v>36.049999999999997</v>
      </c>
      <c r="J6" s="13">
        <f t="shared" si="6"/>
        <v>69.071428571428569</v>
      </c>
      <c r="K6" s="13">
        <f t="shared" si="7"/>
        <v>58.1</v>
      </c>
      <c r="L6" s="13">
        <f t="shared" si="8"/>
        <v>4.4984488107549128</v>
      </c>
      <c r="M6" s="13">
        <f t="shared" si="8"/>
        <v>3.7228915662650603</v>
      </c>
      <c r="N6" s="14">
        <v>1</v>
      </c>
      <c r="O6" s="14"/>
      <c r="P6" s="11">
        <v>3</v>
      </c>
      <c r="Q6" s="14">
        <v>3</v>
      </c>
      <c r="R6" s="14">
        <v>2</v>
      </c>
      <c r="S6" s="14">
        <v>1</v>
      </c>
      <c r="T6" s="14">
        <v>3</v>
      </c>
      <c r="U6" s="11">
        <v>2</v>
      </c>
      <c r="V6" s="11">
        <v>0</v>
      </c>
      <c r="W6" s="11">
        <v>4</v>
      </c>
      <c r="X6" s="14">
        <v>2</v>
      </c>
      <c r="Y6" s="14">
        <v>1</v>
      </c>
      <c r="Z6" s="15">
        <f t="shared" si="9"/>
        <v>322.33333333333331</v>
      </c>
      <c r="AA6" s="15">
        <f t="shared" si="9"/>
        <v>387.33333333333331</v>
      </c>
      <c r="AB6" s="11">
        <v>1</v>
      </c>
      <c r="AC6" s="11">
        <v>0</v>
      </c>
      <c r="AD6" s="11">
        <v>1</v>
      </c>
    </row>
    <row r="7" spans="1:31">
      <c r="A7" s="120">
        <v>5</v>
      </c>
      <c r="B7" s="121">
        <v>353</v>
      </c>
      <c r="C7" s="121">
        <v>360</v>
      </c>
      <c r="D7" s="121">
        <v>10</v>
      </c>
      <c r="E7" s="121">
        <v>20</v>
      </c>
      <c r="F7" s="121">
        <v>666</v>
      </c>
      <c r="G7" s="121">
        <v>922</v>
      </c>
      <c r="H7" s="13">
        <f t="shared" si="4"/>
        <v>17.649999999999999</v>
      </c>
      <c r="I7" s="13">
        <f t="shared" si="5"/>
        <v>36</v>
      </c>
      <c r="J7" s="13">
        <f t="shared" si="6"/>
        <v>33.299999999999997</v>
      </c>
      <c r="K7" s="13">
        <f t="shared" si="7"/>
        <v>92.2</v>
      </c>
      <c r="L7" s="13">
        <f t="shared" si="8"/>
        <v>3.1801801801801801</v>
      </c>
      <c r="M7" s="13">
        <f t="shared" si="8"/>
        <v>2.3427331887201737</v>
      </c>
      <c r="N7" s="14"/>
      <c r="O7" s="14">
        <v>1</v>
      </c>
      <c r="P7" s="14">
        <v>0</v>
      </c>
      <c r="Q7" s="14">
        <v>1</v>
      </c>
      <c r="R7" s="14">
        <v>3</v>
      </c>
      <c r="S7" s="14">
        <v>1</v>
      </c>
      <c r="T7" s="14">
        <v>0</v>
      </c>
      <c r="U7" s="14">
        <v>1</v>
      </c>
      <c r="V7" s="14">
        <v>2</v>
      </c>
      <c r="W7" s="14">
        <v>0</v>
      </c>
      <c r="X7" s="14">
        <v>0</v>
      </c>
      <c r="Y7" s="14">
        <v>1</v>
      </c>
      <c r="Z7" s="15" t="e">
        <f t="shared" si="9"/>
        <v>#DIV/0!</v>
      </c>
      <c r="AA7" s="15">
        <f t="shared" si="9"/>
        <v>922</v>
      </c>
      <c r="AB7" s="11"/>
      <c r="AC7" s="11"/>
      <c r="AD7" s="11"/>
    </row>
    <row r="8" spans="1:31">
      <c r="A8" s="120">
        <v>6</v>
      </c>
      <c r="B8" s="14"/>
      <c r="C8" s="14"/>
      <c r="D8" s="14"/>
      <c r="E8" s="14"/>
      <c r="F8" s="14"/>
      <c r="G8" s="14"/>
      <c r="H8" s="13" t="e">
        <f t="shared" si="4"/>
        <v>#DIV/0!</v>
      </c>
      <c r="I8" s="13" t="e">
        <f t="shared" si="5"/>
        <v>#DIV/0!</v>
      </c>
      <c r="J8" s="13" t="e">
        <f t="shared" si="6"/>
        <v>#DIV/0!</v>
      </c>
      <c r="K8" s="13" t="e">
        <f t="shared" si="7"/>
        <v>#DIV/0!</v>
      </c>
      <c r="L8" s="13" t="e">
        <f t="shared" si="8"/>
        <v>#DIV/0!</v>
      </c>
      <c r="M8" s="13" t="e">
        <f t="shared" si="8"/>
        <v>#DIV/0!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5" t="e">
        <f t="shared" si="9"/>
        <v>#DIV/0!</v>
      </c>
      <c r="AA8" s="15" t="e">
        <f t="shared" si="9"/>
        <v>#DIV/0!</v>
      </c>
      <c r="AB8" s="11"/>
      <c r="AC8" s="11"/>
      <c r="AD8" s="11"/>
    </row>
    <row r="9" spans="1:31">
      <c r="A9" s="120">
        <v>7</v>
      </c>
      <c r="B9" s="14"/>
      <c r="C9" s="14"/>
      <c r="D9" s="14"/>
      <c r="E9" s="14"/>
      <c r="F9" s="14"/>
      <c r="G9" s="14"/>
      <c r="H9" s="13" t="e">
        <f t="shared" si="4"/>
        <v>#DIV/0!</v>
      </c>
      <c r="I9" s="13" t="e">
        <f t="shared" si="5"/>
        <v>#DIV/0!</v>
      </c>
      <c r="J9" s="13" t="e">
        <f t="shared" si="6"/>
        <v>#DIV/0!</v>
      </c>
      <c r="K9" s="13" t="e">
        <f t="shared" si="7"/>
        <v>#DIV/0!</v>
      </c>
      <c r="L9" s="13" t="e">
        <f t="shared" si="8"/>
        <v>#DIV/0!</v>
      </c>
      <c r="M9" s="13" t="e">
        <f t="shared" si="8"/>
        <v>#DIV/0!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5" t="e">
        <f t="shared" si="9"/>
        <v>#DIV/0!</v>
      </c>
      <c r="AA9" s="15" t="e">
        <f t="shared" si="9"/>
        <v>#DIV/0!</v>
      </c>
      <c r="AB9" s="11"/>
      <c r="AC9" s="11"/>
      <c r="AD9" s="11"/>
    </row>
    <row r="10" spans="1:31">
      <c r="A10" s="120">
        <v>8</v>
      </c>
      <c r="B10" s="12"/>
      <c r="C10" s="12"/>
      <c r="D10" s="12"/>
      <c r="E10" s="12"/>
      <c r="F10" s="12"/>
      <c r="G10" s="12"/>
      <c r="H10" s="13" t="e">
        <f t="shared" si="4"/>
        <v>#DIV/0!</v>
      </c>
      <c r="I10" s="13" t="e">
        <f t="shared" si="5"/>
        <v>#DIV/0!</v>
      </c>
      <c r="J10" s="13" t="e">
        <f t="shared" si="6"/>
        <v>#DIV/0!</v>
      </c>
      <c r="K10" s="13" t="e">
        <f t="shared" si="7"/>
        <v>#DIV/0!</v>
      </c>
      <c r="L10" s="13" t="e">
        <f t="shared" si="8"/>
        <v>#DIV/0!</v>
      </c>
      <c r="M10" s="13" t="e">
        <f t="shared" si="8"/>
        <v>#DIV/0!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 t="e">
        <f t="shared" si="9"/>
        <v>#DIV/0!</v>
      </c>
      <c r="AA10" s="15" t="e">
        <f t="shared" si="9"/>
        <v>#DIV/0!</v>
      </c>
      <c r="AB10" s="11"/>
      <c r="AC10" s="11"/>
      <c r="AD10" s="11"/>
    </row>
    <row r="11" spans="1:31">
      <c r="A11" s="120">
        <v>9</v>
      </c>
      <c r="B11" s="12"/>
      <c r="C11" s="12"/>
      <c r="D11" s="12"/>
      <c r="E11" s="12"/>
      <c r="F11" s="12"/>
      <c r="G11" s="12"/>
      <c r="H11" s="13" t="e">
        <f t="shared" si="4"/>
        <v>#DIV/0!</v>
      </c>
      <c r="I11" s="13" t="e">
        <f t="shared" si="5"/>
        <v>#DIV/0!</v>
      </c>
      <c r="J11" s="13" t="e">
        <f t="shared" si="6"/>
        <v>#DIV/0!</v>
      </c>
      <c r="K11" s="13" t="e">
        <f t="shared" si="7"/>
        <v>#DIV/0!</v>
      </c>
      <c r="L11" s="13" t="e">
        <f t="shared" si="8"/>
        <v>#DIV/0!</v>
      </c>
      <c r="M11" s="13" t="e">
        <f t="shared" si="8"/>
        <v>#DIV/0!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5" t="e">
        <f t="shared" si="9"/>
        <v>#DIV/0!</v>
      </c>
      <c r="AA11" s="15" t="e">
        <f t="shared" si="9"/>
        <v>#DIV/0!</v>
      </c>
      <c r="AB11" s="11"/>
      <c r="AC11" s="11"/>
      <c r="AD11" s="11"/>
    </row>
    <row r="12" spans="1:31">
      <c r="A12" s="119">
        <v>10</v>
      </c>
      <c r="B12" s="17"/>
      <c r="C12" s="17"/>
      <c r="D12" s="12"/>
      <c r="E12" s="12"/>
      <c r="F12" s="17"/>
      <c r="G12" s="17"/>
      <c r="H12" s="18" t="e">
        <f t="shared" si="4"/>
        <v>#DIV/0!</v>
      </c>
      <c r="I12" s="18" t="e">
        <f t="shared" si="5"/>
        <v>#DIV/0!</v>
      </c>
      <c r="J12" s="18" t="e">
        <f t="shared" si="6"/>
        <v>#DIV/0!</v>
      </c>
      <c r="K12" s="18" t="e">
        <f t="shared" si="7"/>
        <v>#DIV/0!</v>
      </c>
      <c r="L12" s="18" t="e">
        <f t="shared" si="8"/>
        <v>#DIV/0!</v>
      </c>
      <c r="M12" s="18" t="e">
        <f t="shared" si="8"/>
        <v>#DIV/0!</v>
      </c>
      <c r="N12" s="16"/>
      <c r="O12" s="16"/>
      <c r="P12" s="16"/>
      <c r="Q12" s="16"/>
      <c r="R12" s="16"/>
      <c r="S12" s="16"/>
      <c r="T12" s="14"/>
      <c r="U12" s="14"/>
      <c r="V12" s="14"/>
      <c r="W12" s="14"/>
      <c r="X12" s="16"/>
      <c r="Y12" s="16"/>
      <c r="Z12" s="19" t="e">
        <f t="shared" si="9"/>
        <v>#DIV/0!</v>
      </c>
      <c r="AA12" s="19" t="e">
        <f t="shared" si="9"/>
        <v>#DIV/0!</v>
      </c>
      <c r="AB12" s="20"/>
      <c r="AC12" s="11"/>
      <c r="AD12" s="11"/>
    </row>
    <row r="13" spans="1:31">
      <c r="A13" s="10"/>
      <c r="B13" s="134">
        <f t="shared" ref="B13:E13" si="10">SUM(B3:B12)</f>
        <v>2345</v>
      </c>
      <c r="C13" s="134">
        <f t="shared" si="10"/>
        <v>2145</v>
      </c>
      <c r="D13" s="134">
        <f t="shared" si="10"/>
        <v>81</v>
      </c>
      <c r="E13" s="134">
        <f t="shared" si="10"/>
        <v>74</v>
      </c>
      <c r="F13" s="134">
        <f>SUM(F3:F12)</f>
        <v>3854</v>
      </c>
      <c r="G13" s="134">
        <f>SUM(G3:G12)</f>
        <v>4337</v>
      </c>
      <c r="H13" s="135">
        <f>B13/E13</f>
        <v>31.689189189189189</v>
      </c>
      <c r="I13" s="135">
        <f>C13/D13</f>
        <v>26.481481481481481</v>
      </c>
      <c r="J13" s="135">
        <f>F13/E13</f>
        <v>52.081081081081081</v>
      </c>
      <c r="K13" s="135">
        <f>G13/D13</f>
        <v>53.543209876543209</v>
      </c>
      <c r="L13" s="135">
        <f>B13/(F13/6)</f>
        <v>3.650752464971458</v>
      </c>
      <c r="M13" s="135">
        <f>C13/(G13/6)</f>
        <v>2.9674890477288445</v>
      </c>
      <c r="N13" s="127">
        <f t="shared" ref="N13:Y13" si="11">SUM(N3:N12)</f>
        <v>2</v>
      </c>
      <c r="O13" s="127">
        <f t="shared" si="11"/>
        <v>1</v>
      </c>
      <c r="P13" s="127">
        <f t="shared" si="11"/>
        <v>5</v>
      </c>
      <c r="Q13" s="127">
        <f t="shared" si="11"/>
        <v>5</v>
      </c>
      <c r="R13" s="127">
        <f t="shared" ref="R13:W13" si="12">SUM(R3:R12)</f>
        <v>12</v>
      </c>
      <c r="S13" s="127">
        <f t="shared" si="12"/>
        <v>4</v>
      </c>
      <c r="T13" s="127">
        <f t="shared" si="12"/>
        <v>4</v>
      </c>
      <c r="U13" s="127">
        <f t="shared" si="12"/>
        <v>3</v>
      </c>
      <c r="V13" s="151">
        <f t="shared" si="12"/>
        <v>10</v>
      </c>
      <c r="W13" s="151">
        <f t="shared" si="12"/>
        <v>10</v>
      </c>
      <c r="X13" s="127">
        <f t="shared" si="11"/>
        <v>3</v>
      </c>
      <c r="Y13" s="127">
        <f t="shared" si="11"/>
        <v>2</v>
      </c>
      <c r="Z13" s="136">
        <f t="shared" si="9"/>
        <v>770.8</v>
      </c>
      <c r="AA13" s="136">
        <f t="shared" si="9"/>
        <v>867.4</v>
      </c>
      <c r="AB13" s="129">
        <f>SUM(AB2:AB12)</f>
        <v>3</v>
      </c>
      <c r="AC13" s="129">
        <f>SUM(AC3:AC12)</f>
        <v>1</v>
      </c>
      <c r="AD13" s="129">
        <f>SUM(AD3:AD12)</f>
        <v>1</v>
      </c>
    </row>
    <row r="14" spans="1:31">
      <c r="A14" s="10"/>
      <c r="B14" s="22"/>
      <c r="C14" s="22"/>
      <c r="D14" s="122"/>
      <c r="E14" s="122"/>
      <c r="F14" s="22"/>
      <c r="G14" s="22"/>
      <c r="H14" s="23"/>
      <c r="I14" s="23"/>
      <c r="J14" s="23"/>
      <c r="K14" s="23"/>
      <c r="L14" s="23"/>
      <c r="M14" s="23"/>
      <c r="N14" s="24"/>
      <c r="O14" s="24"/>
      <c r="P14" s="24"/>
      <c r="Q14" s="24"/>
      <c r="R14" s="24"/>
      <c r="S14" s="24"/>
      <c r="T14" s="25"/>
      <c r="U14" s="25"/>
      <c r="V14" s="25"/>
      <c r="W14" s="25"/>
      <c r="X14" s="24"/>
      <c r="Y14" s="24"/>
      <c r="Z14" s="22"/>
      <c r="AA14" s="22"/>
      <c r="AB14" s="26"/>
      <c r="AC14" s="27"/>
      <c r="AD14" s="27"/>
    </row>
    <row r="15" spans="1:31" ht="14.5">
      <c r="B15" s="2" t="s">
        <v>0</v>
      </c>
      <c r="C15" s="2" t="s">
        <v>0</v>
      </c>
      <c r="D15" s="123" t="s">
        <v>1</v>
      </c>
      <c r="E15" s="123" t="s">
        <v>2</v>
      </c>
      <c r="F15" s="2" t="s">
        <v>3</v>
      </c>
      <c r="G15" s="2" t="s">
        <v>3</v>
      </c>
      <c r="H15" s="2" t="s">
        <v>4</v>
      </c>
      <c r="I15" s="2" t="s">
        <v>4</v>
      </c>
      <c r="J15" s="2" t="s">
        <v>5</v>
      </c>
      <c r="K15" s="2" t="s">
        <v>5</v>
      </c>
      <c r="L15" s="2" t="s">
        <v>6</v>
      </c>
      <c r="M15" s="2" t="s">
        <v>6</v>
      </c>
      <c r="N15" s="2" t="s">
        <v>7</v>
      </c>
      <c r="O15" s="2" t="s">
        <v>8</v>
      </c>
      <c r="P15" s="2" t="s">
        <v>9</v>
      </c>
      <c r="Q15" s="4"/>
      <c r="R15" s="2">
        <v>50</v>
      </c>
      <c r="S15" s="2">
        <v>50</v>
      </c>
      <c r="T15" s="28" t="s">
        <v>10</v>
      </c>
      <c r="U15" s="28" t="s">
        <v>11</v>
      </c>
      <c r="V15" s="28" t="s">
        <v>10</v>
      </c>
      <c r="W15" s="28" t="s">
        <v>10</v>
      </c>
      <c r="X15" s="2" t="s">
        <v>12</v>
      </c>
      <c r="Y15" s="2" t="s">
        <v>13</v>
      </c>
      <c r="Z15" s="2" t="s">
        <v>14</v>
      </c>
      <c r="AB15" s="5" t="s">
        <v>15</v>
      </c>
      <c r="AC15" s="29" t="s">
        <v>34</v>
      </c>
      <c r="AD15" s="29">
        <v>400</v>
      </c>
      <c r="AE15" s="140" t="s">
        <v>35</v>
      </c>
    </row>
    <row r="16" spans="1:31">
      <c r="A16" s="30" t="s">
        <v>35</v>
      </c>
      <c r="B16" s="2" t="s">
        <v>17</v>
      </c>
      <c r="C16" s="2" t="s">
        <v>18</v>
      </c>
      <c r="D16" s="124" t="s">
        <v>19</v>
      </c>
      <c r="E16" s="124" t="s">
        <v>20</v>
      </c>
      <c r="F16" s="2" t="s">
        <v>21</v>
      </c>
      <c r="G16" s="2" t="s">
        <v>22</v>
      </c>
      <c r="H16" s="2" t="s">
        <v>17</v>
      </c>
      <c r="I16" s="2" t="s">
        <v>18</v>
      </c>
      <c r="J16" s="2" t="s">
        <v>23</v>
      </c>
      <c r="K16" s="2" t="s">
        <v>24</v>
      </c>
      <c r="L16" s="2" t="s">
        <v>17</v>
      </c>
      <c r="M16" s="2" t="s">
        <v>18</v>
      </c>
      <c r="P16" s="2" t="s">
        <v>17</v>
      </c>
      <c r="Q16" s="2" t="s">
        <v>25</v>
      </c>
      <c r="R16" s="2" t="s">
        <v>26</v>
      </c>
      <c r="S16" s="2" t="s">
        <v>27</v>
      </c>
      <c r="T16" s="28" t="s">
        <v>28</v>
      </c>
      <c r="U16" s="28" t="s">
        <v>29</v>
      </c>
      <c r="V16" s="28" t="s">
        <v>30</v>
      </c>
      <c r="W16" s="28" t="s">
        <v>31</v>
      </c>
      <c r="X16" s="2" t="s">
        <v>32</v>
      </c>
      <c r="Y16" s="2" t="s">
        <v>32</v>
      </c>
      <c r="Z16" s="8" t="s">
        <v>17</v>
      </c>
      <c r="AA16" s="8" t="s">
        <v>25</v>
      </c>
      <c r="AB16" s="31"/>
      <c r="AC16" s="29" t="s">
        <v>12</v>
      </c>
      <c r="AD16" s="29" t="s">
        <v>13</v>
      </c>
    </row>
    <row r="17" spans="1:31">
      <c r="A17" s="10">
        <v>1</v>
      </c>
      <c r="B17" s="14">
        <v>390</v>
      </c>
      <c r="C17" s="14">
        <v>498</v>
      </c>
      <c r="D17" s="14">
        <v>6</v>
      </c>
      <c r="E17" s="14">
        <v>10</v>
      </c>
      <c r="F17" s="14">
        <v>730</v>
      </c>
      <c r="G17" s="14">
        <v>817</v>
      </c>
      <c r="H17" s="13">
        <f t="shared" ref="H17:H27" si="13">B17/E17</f>
        <v>39</v>
      </c>
      <c r="I17" s="13">
        <f t="shared" ref="I17:I27" si="14">C17/D17</f>
        <v>83</v>
      </c>
      <c r="J17" s="13">
        <f t="shared" ref="J17:J27" si="15">F17/E17</f>
        <v>73</v>
      </c>
      <c r="K17" s="13">
        <f t="shared" ref="K17:K27" si="16">G17/D17</f>
        <v>136.16666666666666</v>
      </c>
      <c r="L17" s="13">
        <f t="shared" ref="L17:M26" si="17">B17/(F17/6)</f>
        <v>3.2054794520547945</v>
      </c>
      <c r="M17" s="13">
        <f t="shared" si="17"/>
        <v>3.6572827417380664</v>
      </c>
      <c r="N17" s="14"/>
      <c r="O17" s="14"/>
      <c r="P17" s="14">
        <v>2</v>
      </c>
      <c r="Q17" s="14">
        <v>2</v>
      </c>
      <c r="R17" s="14">
        <v>0</v>
      </c>
      <c r="S17" s="14">
        <v>2</v>
      </c>
      <c r="T17" s="14">
        <v>1</v>
      </c>
      <c r="U17" s="14">
        <v>1</v>
      </c>
      <c r="V17" s="14">
        <v>2</v>
      </c>
      <c r="W17" s="14">
        <v>3</v>
      </c>
      <c r="X17" s="14">
        <v>1</v>
      </c>
      <c r="Y17" s="32">
        <v>1</v>
      </c>
      <c r="Z17" s="15">
        <f t="shared" ref="Z17:AA27" si="18">F17/P17</f>
        <v>365</v>
      </c>
      <c r="AA17" s="15">
        <f t="shared" si="18"/>
        <v>408.5</v>
      </c>
      <c r="AB17" s="33">
        <v>0</v>
      </c>
      <c r="AC17" s="142">
        <v>0</v>
      </c>
      <c r="AD17" s="142">
        <v>1</v>
      </c>
    </row>
    <row r="18" spans="1:31">
      <c r="A18" s="10">
        <v>2</v>
      </c>
      <c r="B18" s="14">
        <v>728</v>
      </c>
      <c r="C18" s="14">
        <v>772</v>
      </c>
      <c r="D18" s="14">
        <v>13</v>
      </c>
      <c r="E18" s="14">
        <v>19</v>
      </c>
      <c r="F18" s="14">
        <v>1244</v>
      </c>
      <c r="G18" s="14">
        <v>975</v>
      </c>
      <c r="H18" s="13">
        <f t="shared" si="13"/>
        <v>38.315789473684212</v>
      </c>
      <c r="I18" s="13">
        <f t="shared" si="14"/>
        <v>59.384615384615387</v>
      </c>
      <c r="J18" s="13">
        <f t="shared" si="15"/>
        <v>65.473684210526315</v>
      </c>
      <c r="K18" s="13">
        <f t="shared" si="16"/>
        <v>75</v>
      </c>
      <c r="L18" s="13">
        <f t="shared" si="17"/>
        <v>3.5112540192926045</v>
      </c>
      <c r="M18" s="13">
        <f t="shared" si="17"/>
        <v>4.7507692307692304</v>
      </c>
      <c r="N18" s="14"/>
      <c r="O18" s="14">
        <v>1</v>
      </c>
      <c r="P18" s="14">
        <v>1</v>
      </c>
      <c r="Q18" s="14">
        <v>1</v>
      </c>
      <c r="R18" s="14">
        <v>0</v>
      </c>
      <c r="S18" s="14">
        <v>2</v>
      </c>
      <c r="T18" s="14">
        <v>0</v>
      </c>
      <c r="U18" s="14">
        <v>2</v>
      </c>
      <c r="V18" s="14">
        <v>4</v>
      </c>
      <c r="W18" s="14">
        <v>2</v>
      </c>
      <c r="X18" s="14">
        <v>2</v>
      </c>
      <c r="Y18" s="32">
        <v>1</v>
      </c>
      <c r="Z18" s="15">
        <f t="shared" si="18"/>
        <v>1244</v>
      </c>
      <c r="AA18" s="15">
        <f t="shared" si="18"/>
        <v>975</v>
      </c>
      <c r="AB18" s="33">
        <v>1</v>
      </c>
      <c r="AC18" s="21">
        <v>1</v>
      </c>
      <c r="AD18" s="21">
        <v>1</v>
      </c>
    </row>
    <row r="19" spans="1:31">
      <c r="A19" s="10">
        <v>3</v>
      </c>
      <c r="B19" s="14">
        <v>212</v>
      </c>
      <c r="C19" s="14">
        <v>451</v>
      </c>
      <c r="D19" s="14">
        <v>19</v>
      </c>
      <c r="E19" s="14">
        <v>10</v>
      </c>
      <c r="F19" s="14">
        <v>355</v>
      </c>
      <c r="G19" s="14">
        <v>974</v>
      </c>
      <c r="H19" s="13">
        <f t="shared" si="13"/>
        <v>21.2</v>
      </c>
      <c r="I19" s="13">
        <f t="shared" si="14"/>
        <v>23.736842105263158</v>
      </c>
      <c r="J19" s="13">
        <f t="shared" si="15"/>
        <v>35.5</v>
      </c>
      <c r="K19" s="13">
        <f t="shared" si="16"/>
        <v>51.263157894736842</v>
      </c>
      <c r="L19" s="13">
        <f t="shared" si="17"/>
        <v>3.5830985915492959</v>
      </c>
      <c r="M19" s="13">
        <f t="shared" si="17"/>
        <v>2.7782340862422998</v>
      </c>
      <c r="N19" s="14"/>
      <c r="O19" s="14"/>
      <c r="P19" s="14">
        <v>0</v>
      </c>
      <c r="Q19" s="14">
        <v>0</v>
      </c>
      <c r="R19" s="14">
        <v>2</v>
      </c>
      <c r="S19" s="14">
        <v>2</v>
      </c>
      <c r="T19" s="14">
        <v>1</v>
      </c>
      <c r="U19" s="14">
        <v>1</v>
      </c>
      <c r="V19" s="14">
        <v>2</v>
      </c>
      <c r="W19" s="14">
        <v>3</v>
      </c>
      <c r="X19" s="14">
        <v>0</v>
      </c>
      <c r="Y19" s="32">
        <v>0</v>
      </c>
      <c r="Z19" s="15" t="e">
        <f t="shared" si="18"/>
        <v>#DIV/0!</v>
      </c>
      <c r="AA19" s="15" t="e">
        <f t="shared" si="18"/>
        <v>#DIV/0!</v>
      </c>
      <c r="AB19" s="33">
        <v>0</v>
      </c>
      <c r="AC19" s="21">
        <v>0</v>
      </c>
      <c r="AD19" s="21">
        <v>0</v>
      </c>
    </row>
    <row r="20" spans="1:31">
      <c r="A20" s="10">
        <v>4</v>
      </c>
      <c r="B20" s="14">
        <v>570</v>
      </c>
      <c r="C20" s="14">
        <v>436</v>
      </c>
      <c r="D20" s="14">
        <v>20</v>
      </c>
      <c r="E20" s="14">
        <v>8</v>
      </c>
      <c r="F20" s="14">
        <v>924</v>
      </c>
      <c r="G20" s="14">
        <v>668</v>
      </c>
      <c r="H20" s="13">
        <f t="shared" si="13"/>
        <v>71.25</v>
      </c>
      <c r="I20" s="13">
        <f t="shared" si="14"/>
        <v>21.8</v>
      </c>
      <c r="J20" s="13">
        <f t="shared" si="15"/>
        <v>115.5</v>
      </c>
      <c r="K20" s="13">
        <f t="shared" si="16"/>
        <v>33.4</v>
      </c>
      <c r="L20" s="13">
        <f t="shared" si="17"/>
        <v>3.7012987012987013</v>
      </c>
      <c r="M20" s="13">
        <f t="shared" si="17"/>
        <v>3.9161676646706587</v>
      </c>
      <c r="N20" s="14">
        <v>1</v>
      </c>
      <c r="O20" s="14"/>
      <c r="P20" s="14">
        <v>2</v>
      </c>
      <c r="Q20" s="14">
        <v>0</v>
      </c>
      <c r="R20" s="14">
        <v>0</v>
      </c>
      <c r="S20" s="14">
        <v>3</v>
      </c>
      <c r="T20" s="14">
        <v>2</v>
      </c>
      <c r="U20" s="12">
        <v>0</v>
      </c>
      <c r="V20" s="14">
        <v>2</v>
      </c>
      <c r="W20" s="14">
        <v>4</v>
      </c>
      <c r="X20" s="14">
        <v>1</v>
      </c>
      <c r="Y20" s="32">
        <v>1</v>
      </c>
      <c r="Z20" s="15">
        <f t="shared" si="18"/>
        <v>462</v>
      </c>
      <c r="AA20" s="15" t="e">
        <f t="shared" si="18"/>
        <v>#DIV/0!</v>
      </c>
      <c r="AB20" s="33">
        <v>1</v>
      </c>
      <c r="AC20" s="21">
        <v>1</v>
      </c>
      <c r="AD20" s="21">
        <v>0</v>
      </c>
    </row>
    <row r="21" spans="1:31">
      <c r="A21" s="34">
        <v>5</v>
      </c>
      <c r="B21" s="14">
        <v>385</v>
      </c>
      <c r="C21" s="14">
        <v>447</v>
      </c>
      <c r="D21" s="14">
        <v>20</v>
      </c>
      <c r="E21" s="14">
        <v>20</v>
      </c>
      <c r="F21" s="14">
        <v>744</v>
      </c>
      <c r="G21" s="14">
        <v>824</v>
      </c>
      <c r="H21" s="13">
        <f t="shared" si="13"/>
        <v>19.25</v>
      </c>
      <c r="I21" s="13">
        <f t="shared" si="14"/>
        <v>22.35</v>
      </c>
      <c r="J21" s="13">
        <f t="shared" si="15"/>
        <v>37.200000000000003</v>
      </c>
      <c r="K21" s="13">
        <f t="shared" si="16"/>
        <v>41.2</v>
      </c>
      <c r="L21" s="13">
        <f t="shared" si="17"/>
        <v>3.1048387096774195</v>
      </c>
      <c r="M21" s="13">
        <f t="shared" si="17"/>
        <v>3.2548543689320386</v>
      </c>
      <c r="N21" s="14"/>
      <c r="O21" s="14">
        <v>1</v>
      </c>
      <c r="P21" s="14">
        <v>0</v>
      </c>
      <c r="Q21" s="14">
        <v>0</v>
      </c>
      <c r="R21" s="14">
        <v>1</v>
      </c>
      <c r="S21" s="14">
        <v>2</v>
      </c>
      <c r="T21" s="14">
        <v>1</v>
      </c>
      <c r="U21" s="14">
        <v>1</v>
      </c>
      <c r="V21" s="14">
        <v>1</v>
      </c>
      <c r="W21" s="14">
        <v>0</v>
      </c>
      <c r="X21" s="14">
        <v>0</v>
      </c>
      <c r="Y21" s="32">
        <v>0</v>
      </c>
      <c r="Z21" s="15" t="e">
        <f t="shared" si="18"/>
        <v>#DIV/0!</v>
      </c>
      <c r="AA21" s="15" t="e">
        <f t="shared" si="18"/>
        <v>#DIV/0!</v>
      </c>
      <c r="AB21" s="33">
        <v>0</v>
      </c>
      <c r="AC21" s="21">
        <v>0</v>
      </c>
      <c r="AD21" s="21">
        <v>0</v>
      </c>
    </row>
    <row r="22" spans="1:31">
      <c r="A22" s="10" t="s">
        <v>69</v>
      </c>
      <c r="B22" s="14">
        <v>415</v>
      </c>
      <c r="C22" s="14">
        <v>596</v>
      </c>
      <c r="D22" s="14">
        <v>15</v>
      </c>
      <c r="E22" s="14">
        <v>20</v>
      </c>
      <c r="F22" s="14">
        <v>520</v>
      </c>
      <c r="G22" s="14">
        <v>861</v>
      </c>
      <c r="H22" s="13">
        <f t="shared" si="13"/>
        <v>20.75</v>
      </c>
      <c r="I22" s="13">
        <f t="shared" si="14"/>
        <v>39.733333333333334</v>
      </c>
      <c r="J22" s="13">
        <f t="shared" si="15"/>
        <v>26</v>
      </c>
      <c r="K22" s="13">
        <f t="shared" si="16"/>
        <v>57.4</v>
      </c>
      <c r="L22" s="13">
        <f t="shared" si="17"/>
        <v>4.7884615384615383</v>
      </c>
      <c r="M22" s="13">
        <f t="shared" si="17"/>
        <v>4.1533101045296164</v>
      </c>
      <c r="N22" s="14"/>
      <c r="O22" s="14">
        <v>1</v>
      </c>
      <c r="P22" s="14">
        <v>0</v>
      </c>
      <c r="Q22" s="14">
        <v>1</v>
      </c>
      <c r="R22" s="14">
        <v>3</v>
      </c>
      <c r="S22" s="14">
        <v>4</v>
      </c>
      <c r="T22" s="14">
        <v>0</v>
      </c>
      <c r="U22" s="14">
        <v>2</v>
      </c>
      <c r="V22" s="14">
        <v>3</v>
      </c>
      <c r="W22" s="14">
        <v>5</v>
      </c>
      <c r="X22" s="14">
        <v>0</v>
      </c>
      <c r="Y22" s="32">
        <v>1</v>
      </c>
      <c r="Z22" s="15" t="e">
        <f t="shared" si="18"/>
        <v>#DIV/0!</v>
      </c>
      <c r="AA22" s="15">
        <f t="shared" si="18"/>
        <v>861</v>
      </c>
      <c r="AB22" s="33">
        <v>0</v>
      </c>
      <c r="AC22" s="21">
        <v>0</v>
      </c>
      <c r="AD22" s="21">
        <v>0</v>
      </c>
    </row>
    <row r="23" spans="1:31">
      <c r="A23" s="10">
        <v>7</v>
      </c>
      <c r="B23" s="14"/>
      <c r="C23" s="14"/>
      <c r="D23" s="14"/>
      <c r="E23" s="14"/>
      <c r="F23" s="14"/>
      <c r="G23" s="14"/>
      <c r="H23" s="13" t="e">
        <f t="shared" si="13"/>
        <v>#DIV/0!</v>
      </c>
      <c r="I23" s="13" t="e">
        <f t="shared" si="14"/>
        <v>#DIV/0!</v>
      </c>
      <c r="J23" s="13" t="e">
        <f t="shared" si="15"/>
        <v>#DIV/0!</v>
      </c>
      <c r="K23" s="13" t="e">
        <f t="shared" si="16"/>
        <v>#DIV/0!</v>
      </c>
      <c r="L23" s="13" t="e">
        <f t="shared" si="17"/>
        <v>#DIV/0!</v>
      </c>
      <c r="M23" s="13" t="e">
        <f t="shared" si="17"/>
        <v>#DIV/0!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32"/>
      <c r="Z23" s="15" t="e">
        <f t="shared" si="18"/>
        <v>#DIV/0!</v>
      </c>
      <c r="AA23" s="15" t="e">
        <f t="shared" si="18"/>
        <v>#DIV/0!</v>
      </c>
      <c r="AB23" s="33"/>
      <c r="AC23" s="21"/>
      <c r="AD23" s="21"/>
    </row>
    <row r="24" spans="1:31">
      <c r="A24" s="10">
        <v>8</v>
      </c>
      <c r="B24" s="16"/>
      <c r="C24" s="16"/>
      <c r="D24" s="14"/>
      <c r="E24" s="14"/>
      <c r="F24" s="16"/>
      <c r="G24" s="16"/>
      <c r="H24" s="18" t="e">
        <f t="shared" si="13"/>
        <v>#DIV/0!</v>
      </c>
      <c r="I24" s="18" t="e">
        <f t="shared" si="14"/>
        <v>#DIV/0!</v>
      </c>
      <c r="J24" s="18" t="e">
        <f t="shared" si="15"/>
        <v>#DIV/0!</v>
      </c>
      <c r="K24" s="18" t="e">
        <f t="shared" si="16"/>
        <v>#DIV/0!</v>
      </c>
      <c r="L24" s="18" t="e">
        <f t="shared" si="17"/>
        <v>#DIV/0!</v>
      </c>
      <c r="M24" s="18" t="e">
        <f t="shared" si="17"/>
        <v>#DIV/0!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32"/>
      <c r="Z24" s="19" t="e">
        <f t="shared" si="18"/>
        <v>#DIV/0!</v>
      </c>
      <c r="AA24" s="19" t="e">
        <f t="shared" si="18"/>
        <v>#DIV/0!</v>
      </c>
      <c r="AB24" s="35"/>
      <c r="AC24" s="21"/>
      <c r="AD24" s="21"/>
    </row>
    <row r="25" spans="1:31">
      <c r="A25" s="10">
        <v>9</v>
      </c>
      <c r="B25" s="16"/>
      <c r="C25" s="16"/>
      <c r="D25" s="14"/>
      <c r="E25" s="14"/>
      <c r="F25" s="16"/>
      <c r="G25" s="16"/>
      <c r="H25" s="18" t="e">
        <f>B38/E25</f>
        <v>#DIV/0!</v>
      </c>
      <c r="I25" s="18" t="e">
        <f>C38/D25</f>
        <v>#DIV/0!</v>
      </c>
      <c r="J25" s="18" t="e">
        <f t="shared" si="15"/>
        <v>#DIV/0!</v>
      </c>
      <c r="K25" s="18" t="e">
        <f t="shared" si="16"/>
        <v>#DIV/0!</v>
      </c>
      <c r="L25" s="18" t="e">
        <f>B38/(F25/6)</f>
        <v>#DIV/0!</v>
      </c>
      <c r="M25" s="18" t="e">
        <f>C38/(G25/6)</f>
        <v>#DIV/0!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32"/>
      <c r="Z25" s="19" t="e">
        <f t="shared" si="18"/>
        <v>#DIV/0!</v>
      </c>
      <c r="AA25" s="19" t="e">
        <f t="shared" si="18"/>
        <v>#DIV/0!</v>
      </c>
      <c r="AB25" s="35"/>
      <c r="AC25" s="21"/>
      <c r="AD25" s="21"/>
    </row>
    <row r="26" spans="1:31">
      <c r="A26" s="10">
        <v>10</v>
      </c>
      <c r="B26" s="16"/>
      <c r="C26" s="16"/>
      <c r="D26" s="14"/>
      <c r="E26" s="14"/>
      <c r="F26" s="16"/>
      <c r="G26" s="16"/>
      <c r="H26" s="18" t="e">
        <f t="shared" si="13"/>
        <v>#DIV/0!</v>
      </c>
      <c r="I26" s="18" t="e">
        <f t="shared" si="14"/>
        <v>#DIV/0!</v>
      </c>
      <c r="J26" s="18" t="e">
        <f t="shared" si="15"/>
        <v>#DIV/0!</v>
      </c>
      <c r="K26" s="18" t="e">
        <f t="shared" si="16"/>
        <v>#DIV/0!</v>
      </c>
      <c r="L26" s="18" t="e">
        <f t="shared" si="17"/>
        <v>#DIV/0!</v>
      </c>
      <c r="M26" s="18" t="e">
        <f t="shared" si="17"/>
        <v>#DIV/0!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32"/>
      <c r="Z26" s="19" t="e">
        <f t="shared" si="18"/>
        <v>#DIV/0!</v>
      </c>
      <c r="AA26" s="19" t="e">
        <f t="shared" si="18"/>
        <v>#DIV/0!</v>
      </c>
      <c r="AB26" s="35"/>
      <c r="AC26" s="21"/>
      <c r="AD26" s="21"/>
    </row>
    <row r="27" spans="1:31">
      <c r="B27" s="127">
        <f t="shared" ref="B27:E27" si="19">SUM(B17:B26)</f>
        <v>2700</v>
      </c>
      <c r="C27" s="127">
        <f t="shared" si="19"/>
        <v>3200</v>
      </c>
      <c r="D27" s="127">
        <f t="shared" si="19"/>
        <v>93</v>
      </c>
      <c r="E27" s="127">
        <f t="shared" si="19"/>
        <v>87</v>
      </c>
      <c r="F27" s="127">
        <f>SUM(F17:F26)</f>
        <v>4517</v>
      </c>
      <c r="G27" s="127">
        <f>SUM(G17:G26)</f>
        <v>5119</v>
      </c>
      <c r="H27" s="130">
        <f t="shared" si="13"/>
        <v>31.03448275862069</v>
      </c>
      <c r="I27" s="130">
        <f t="shared" si="14"/>
        <v>34.408602150537632</v>
      </c>
      <c r="J27" s="130">
        <f t="shared" si="15"/>
        <v>51.919540229885058</v>
      </c>
      <c r="K27" s="130">
        <f t="shared" si="16"/>
        <v>55.043010752688176</v>
      </c>
      <c r="L27" s="130">
        <f>B27/(F27/6)</f>
        <v>3.5864511844144342</v>
      </c>
      <c r="M27" s="130">
        <f>C27/(G27/6)</f>
        <v>3.7507325649540926</v>
      </c>
      <c r="N27" s="127">
        <f t="shared" ref="N27:Y27" si="20">SUM(N17:N26)</f>
        <v>1</v>
      </c>
      <c r="O27" s="127">
        <f t="shared" si="20"/>
        <v>3</v>
      </c>
      <c r="P27" s="127">
        <f t="shared" si="20"/>
        <v>5</v>
      </c>
      <c r="Q27" s="127">
        <f t="shared" si="20"/>
        <v>4</v>
      </c>
      <c r="R27" s="127">
        <f t="shared" si="20"/>
        <v>6</v>
      </c>
      <c r="S27" s="127">
        <f t="shared" si="20"/>
        <v>15</v>
      </c>
      <c r="T27" s="127">
        <f t="shared" si="20"/>
        <v>5</v>
      </c>
      <c r="U27" s="127">
        <f>SUM(U17:U26)</f>
        <v>7</v>
      </c>
      <c r="V27" s="149">
        <f t="shared" si="20"/>
        <v>14</v>
      </c>
      <c r="W27" s="149">
        <f t="shared" si="20"/>
        <v>17</v>
      </c>
      <c r="X27" s="127">
        <f t="shared" si="20"/>
        <v>4</v>
      </c>
      <c r="Y27" s="127">
        <f t="shared" si="20"/>
        <v>4</v>
      </c>
      <c r="Z27" s="128">
        <f t="shared" si="18"/>
        <v>903.4</v>
      </c>
      <c r="AA27" s="128">
        <f t="shared" si="18"/>
        <v>1279.75</v>
      </c>
      <c r="AB27" s="129">
        <f>SUM(AB17:AB26)</f>
        <v>2</v>
      </c>
      <c r="AC27" s="129">
        <f>SUM(AC17:AC26)</f>
        <v>2</v>
      </c>
      <c r="AD27" s="129">
        <f>SUM(AD17:AD26)</f>
        <v>2</v>
      </c>
    </row>
    <row r="28" spans="1:31">
      <c r="B28" s="24"/>
      <c r="C28" s="24"/>
      <c r="D28" s="25"/>
      <c r="E28" s="25"/>
      <c r="F28" s="24"/>
      <c r="G28" s="24"/>
      <c r="H28" s="37"/>
      <c r="I28" s="37"/>
      <c r="J28" s="37"/>
      <c r="K28" s="37"/>
      <c r="L28" s="37"/>
      <c r="M28" s="37"/>
      <c r="N28" s="24"/>
      <c r="O28" s="24"/>
      <c r="P28" s="24"/>
      <c r="Q28" s="24"/>
      <c r="R28" s="25"/>
      <c r="S28" s="25"/>
      <c r="T28" s="25"/>
      <c r="U28" s="25"/>
      <c r="V28" s="25"/>
      <c r="W28" s="25"/>
      <c r="X28" s="25"/>
      <c r="Y28" s="25"/>
      <c r="Z28" s="38"/>
      <c r="AA28" s="38"/>
      <c r="AB28" s="26"/>
      <c r="AC28" s="27"/>
      <c r="AD28" s="27"/>
    </row>
    <row r="29" spans="1:31" ht="14.5">
      <c r="B29" s="2" t="s">
        <v>0</v>
      </c>
      <c r="C29" s="2" t="s">
        <v>0</v>
      </c>
      <c r="D29" s="123" t="s">
        <v>1</v>
      </c>
      <c r="E29" s="123" t="s">
        <v>2</v>
      </c>
      <c r="F29" s="2" t="s">
        <v>3</v>
      </c>
      <c r="G29" s="2" t="s">
        <v>3</v>
      </c>
      <c r="H29" s="2" t="s">
        <v>4</v>
      </c>
      <c r="I29" s="2" t="s">
        <v>4</v>
      </c>
      <c r="J29" s="2" t="s">
        <v>5</v>
      </c>
      <c r="K29" s="2" t="s">
        <v>5</v>
      </c>
      <c r="L29" s="2" t="s">
        <v>6</v>
      </c>
      <c r="M29" s="2" t="s">
        <v>6</v>
      </c>
      <c r="N29" s="2" t="s">
        <v>7</v>
      </c>
      <c r="O29" s="2" t="s">
        <v>8</v>
      </c>
      <c r="P29" s="2" t="s">
        <v>9</v>
      </c>
      <c r="Q29" s="4"/>
      <c r="R29" s="2">
        <v>50</v>
      </c>
      <c r="S29" s="2">
        <v>50</v>
      </c>
      <c r="T29" s="28" t="s">
        <v>10</v>
      </c>
      <c r="U29" s="28" t="s">
        <v>11</v>
      </c>
      <c r="V29" s="28" t="s">
        <v>10</v>
      </c>
      <c r="W29" s="28" t="s">
        <v>10</v>
      </c>
      <c r="X29" s="2" t="s">
        <v>12</v>
      </c>
      <c r="Y29" s="2" t="s">
        <v>13</v>
      </c>
      <c r="Z29" s="2" t="s">
        <v>14</v>
      </c>
      <c r="AA29" s="39"/>
      <c r="AB29" s="40"/>
      <c r="AC29" s="41">
        <v>400</v>
      </c>
      <c r="AD29" s="41">
        <v>400</v>
      </c>
      <c r="AE29" s="139" t="s">
        <v>36</v>
      </c>
    </row>
    <row r="30" spans="1:31">
      <c r="A30" s="42" t="s">
        <v>36</v>
      </c>
      <c r="B30" s="2" t="s">
        <v>17</v>
      </c>
      <c r="C30" s="2" t="s">
        <v>18</v>
      </c>
      <c r="D30" s="124" t="s">
        <v>19</v>
      </c>
      <c r="E30" s="124" t="s">
        <v>20</v>
      </c>
      <c r="F30" s="2" t="s">
        <v>21</v>
      </c>
      <c r="G30" s="2" t="s">
        <v>22</v>
      </c>
      <c r="H30" s="2" t="s">
        <v>17</v>
      </c>
      <c r="I30" s="2" t="s">
        <v>18</v>
      </c>
      <c r="J30" s="2" t="s">
        <v>23</v>
      </c>
      <c r="K30" s="2" t="s">
        <v>24</v>
      </c>
      <c r="L30" s="2" t="s">
        <v>17</v>
      </c>
      <c r="M30" s="2" t="s">
        <v>18</v>
      </c>
      <c r="P30" s="2" t="s">
        <v>17</v>
      </c>
      <c r="Q30" s="2" t="s">
        <v>25</v>
      </c>
      <c r="R30" s="2" t="s">
        <v>26</v>
      </c>
      <c r="S30" s="2" t="s">
        <v>27</v>
      </c>
      <c r="T30" s="28" t="s">
        <v>28</v>
      </c>
      <c r="U30" s="28" t="s">
        <v>29</v>
      </c>
      <c r="V30" s="28" t="s">
        <v>30</v>
      </c>
      <c r="W30" s="28" t="s">
        <v>31</v>
      </c>
      <c r="X30" s="2" t="s">
        <v>32</v>
      </c>
      <c r="Y30" s="2" t="s">
        <v>32</v>
      </c>
      <c r="Z30" s="8" t="s">
        <v>17</v>
      </c>
      <c r="AA30" s="8" t="s">
        <v>25</v>
      </c>
      <c r="AB30" s="43" t="s">
        <v>15</v>
      </c>
      <c r="AC30" s="41" t="s">
        <v>12</v>
      </c>
      <c r="AD30" s="41" t="s">
        <v>13</v>
      </c>
    </row>
    <row r="31" spans="1:31">
      <c r="A31" s="34">
        <v>1</v>
      </c>
      <c r="B31" s="14">
        <v>361</v>
      </c>
      <c r="C31" s="14">
        <v>399</v>
      </c>
      <c r="D31" s="14">
        <v>19</v>
      </c>
      <c r="E31" s="14">
        <v>20</v>
      </c>
      <c r="F31" s="14">
        <v>758</v>
      </c>
      <c r="G31" s="14">
        <v>982</v>
      </c>
      <c r="H31" s="13">
        <f t="shared" ref="H31:H41" si="21">B31/E31</f>
        <v>18.05</v>
      </c>
      <c r="I31" s="13">
        <f t="shared" ref="I31:I41" si="22">C31/D31</f>
        <v>21</v>
      </c>
      <c r="J31" s="13">
        <f t="shared" ref="J31:J41" si="23">F31/E31</f>
        <v>37.9</v>
      </c>
      <c r="K31" s="13">
        <f t="shared" ref="K31:K41" si="24">G31/D31</f>
        <v>51.684210526315788</v>
      </c>
      <c r="L31" s="13">
        <f t="shared" ref="L31:M41" si="25">B31/(F31/6)</f>
        <v>2.8575197889182058</v>
      </c>
      <c r="M31" s="13">
        <f t="shared" si="25"/>
        <v>2.4378818737270875</v>
      </c>
      <c r="N31" s="14"/>
      <c r="O31" s="14">
        <v>1</v>
      </c>
      <c r="P31" s="14">
        <v>0</v>
      </c>
      <c r="Q31" s="14">
        <v>0</v>
      </c>
      <c r="R31" s="14">
        <v>2</v>
      </c>
      <c r="S31" s="14">
        <v>2</v>
      </c>
      <c r="T31" s="14">
        <v>0</v>
      </c>
      <c r="U31" s="14">
        <v>0</v>
      </c>
      <c r="V31" s="14">
        <v>1</v>
      </c>
      <c r="W31" s="14">
        <v>2</v>
      </c>
      <c r="X31" s="14">
        <v>0</v>
      </c>
      <c r="Y31" s="32">
        <v>0</v>
      </c>
      <c r="Z31" s="15" t="e">
        <f t="shared" ref="Z31:AA41" si="26">F31/P31</f>
        <v>#DIV/0!</v>
      </c>
      <c r="AA31" s="15" t="e">
        <f t="shared" si="26"/>
        <v>#DIV/0!</v>
      </c>
      <c r="AB31" s="44">
        <v>0</v>
      </c>
      <c r="AC31" s="14">
        <v>0</v>
      </c>
      <c r="AD31" s="14">
        <v>0</v>
      </c>
    </row>
    <row r="32" spans="1:31">
      <c r="A32" s="34">
        <v>2</v>
      </c>
      <c r="B32" s="14">
        <v>575</v>
      </c>
      <c r="C32" s="14">
        <v>501</v>
      </c>
      <c r="D32" s="14">
        <v>20</v>
      </c>
      <c r="E32" s="14">
        <v>20</v>
      </c>
      <c r="F32" s="14">
        <v>1030</v>
      </c>
      <c r="G32" s="14">
        <v>1114</v>
      </c>
      <c r="H32" s="13">
        <f t="shared" si="21"/>
        <v>28.75</v>
      </c>
      <c r="I32" s="13">
        <f t="shared" si="22"/>
        <v>25.05</v>
      </c>
      <c r="J32" s="13">
        <f t="shared" si="23"/>
        <v>51.5</v>
      </c>
      <c r="K32" s="13">
        <f t="shared" si="24"/>
        <v>55.7</v>
      </c>
      <c r="L32" s="13">
        <f t="shared" si="25"/>
        <v>3.3495145631067964</v>
      </c>
      <c r="M32" s="13">
        <f t="shared" si="25"/>
        <v>2.6983842010771992</v>
      </c>
      <c r="N32" s="14">
        <v>1</v>
      </c>
      <c r="O32" s="14"/>
      <c r="P32" s="14">
        <v>1</v>
      </c>
      <c r="Q32" s="14">
        <v>0</v>
      </c>
      <c r="R32" s="14">
        <v>4</v>
      </c>
      <c r="S32" s="14">
        <v>3</v>
      </c>
      <c r="T32" s="14">
        <v>1</v>
      </c>
      <c r="U32" s="14">
        <v>0</v>
      </c>
      <c r="V32" s="14">
        <v>3</v>
      </c>
      <c r="W32" s="14">
        <v>3</v>
      </c>
      <c r="X32" s="14">
        <v>1</v>
      </c>
      <c r="Y32" s="45">
        <v>0</v>
      </c>
      <c r="Z32" s="19">
        <f t="shared" si="26"/>
        <v>1030</v>
      </c>
      <c r="AA32" s="19" t="e">
        <f t="shared" si="26"/>
        <v>#DIV/0!</v>
      </c>
      <c r="AB32" s="46">
        <v>0</v>
      </c>
      <c r="AC32" s="14">
        <v>0</v>
      </c>
      <c r="AD32" s="14">
        <v>0</v>
      </c>
    </row>
    <row r="33" spans="1:31">
      <c r="A33" s="34">
        <v>3</v>
      </c>
      <c r="B33" s="14">
        <v>451</v>
      </c>
      <c r="C33" s="14">
        <v>212</v>
      </c>
      <c r="D33" s="14">
        <v>10</v>
      </c>
      <c r="E33" s="14">
        <v>19</v>
      </c>
      <c r="F33" s="14">
        <v>974</v>
      </c>
      <c r="G33" s="14">
        <v>355</v>
      </c>
      <c r="H33" s="13">
        <v>976</v>
      </c>
      <c r="I33" s="13">
        <f t="shared" si="22"/>
        <v>21.2</v>
      </c>
      <c r="J33" s="13">
        <f t="shared" si="23"/>
        <v>51.263157894736842</v>
      </c>
      <c r="K33" s="13">
        <f t="shared" si="24"/>
        <v>35.5</v>
      </c>
      <c r="L33" s="13">
        <f t="shared" si="25"/>
        <v>2.7782340862422998</v>
      </c>
      <c r="M33" s="13">
        <f t="shared" si="25"/>
        <v>3.5830985915492959</v>
      </c>
      <c r="N33" s="14"/>
      <c r="O33" s="14"/>
      <c r="P33" s="14">
        <v>0</v>
      </c>
      <c r="Q33" s="14">
        <v>0</v>
      </c>
      <c r="R33" s="14">
        <v>2</v>
      </c>
      <c r="S33" s="14">
        <v>2</v>
      </c>
      <c r="T33" s="14">
        <v>1</v>
      </c>
      <c r="U33" s="14">
        <v>1</v>
      </c>
      <c r="V33" s="14">
        <v>3</v>
      </c>
      <c r="W33" s="14">
        <v>2</v>
      </c>
      <c r="X33" s="14">
        <v>0</v>
      </c>
      <c r="Y33" s="45">
        <v>0</v>
      </c>
      <c r="Z33" s="19" t="e">
        <f t="shared" si="26"/>
        <v>#DIV/0!</v>
      </c>
      <c r="AA33" s="19" t="e">
        <f t="shared" si="26"/>
        <v>#DIV/0!</v>
      </c>
      <c r="AB33" s="44">
        <v>0</v>
      </c>
      <c r="AC33" s="47">
        <v>0</v>
      </c>
      <c r="AD33" s="47">
        <v>0</v>
      </c>
      <c r="AE33" s="36"/>
    </row>
    <row r="34" spans="1:31">
      <c r="A34" s="34">
        <v>4</v>
      </c>
      <c r="B34" s="14">
        <v>555</v>
      </c>
      <c r="C34" s="14">
        <v>554</v>
      </c>
      <c r="D34" s="14">
        <v>20</v>
      </c>
      <c r="E34" s="14">
        <v>12</v>
      </c>
      <c r="F34" s="14">
        <v>887</v>
      </c>
      <c r="G34" s="14">
        <v>1171</v>
      </c>
      <c r="H34" s="13">
        <f t="shared" si="21"/>
        <v>46.25</v>
      </c>
      <c r="I34" s="13">
        <f t="shared" si="22"/>
        <v>27.7</v>
      </c>
      <c r="J34" s="13">
        <f t="shared" si="23"/>
        <v>73.916666666666671</v>
      </c>
      <c r="K34" s="13">
        <f t="shared" si="24"/>
        <v>58.55</v>
      </c>
      <c r="L34" s="13">
        <f t="shared" si="25"/>
        <v>3.7542277339346106</v>
      </c>
      <c r="M34" s="13">
        <f t="shared" si="25"/>
        <v>2.838599487617421</v>
      </c>
      <c r="N34" s="14">
        <v>1</v>
      </c>
      <c r="O34" s="14"/>
      <c r="P34" s="14">
        <v>1</v>
      </c>
      <c r="Q34" s="14">
        <v>0</v>
      </c>
      <c r="R34" s="14">
        <v>2</v>
      </c>
      <c r="S34" s="14">
        <v>3</v>
      </c>
      <c r="T34" s="14">
        <v>1</v>
      </c>
      <c r="U34" s="14">
        <v>0</v>
      </c>
      <c r="V34" s="14">
        <v>5</v>
      </c>
      <c r="W34" s="14">
        <v>2</v>
      </c>
      <c r="X34" s="14">
        <v>1</v>
      </c>
      <c r="Y34" s="45">
        <v>0</v>
      </c>
      <c r="Z34" s="19">
        <f t="shared" si="26"/>
        <v>887</v>
      </c>
      <c r="AA34" s="19" t="e">
        <f t="shared" si="26"/>
        <v>#DIV/0!</v>
      </c>
      <c r="AB34" s="46">
        <v>0</v>
      </c>
      <c r="AC34" s="47">
        <v>1</v>
      </c>
      <c r="AD34" s="47">
        <v>0</v>
      </c>
    </row>
    <row r="35" spans="1:31">
      <c r="A35" s="34">
        <v>5</v>
      </c>
      <c r="B35" s="14">
        <v>350</v>
      </c>
      <c r="C35" s="14">
        <v>351</v>
      </c>
      <c r="D35" s="14">
        <v>11</v>
      </c>
      <c r="E35" s="14">
        <v>20</v>
      </c>
      <c r="F35" s="14">
        <v>659</v>
      </c>
      <c r="G35" s="14">
        <v>692</v>
      </c>
      <c r="H35" s="13">
        <f t="shared" si="21"/>
        <v>17.5</v>
      </c>
      <c r="I35" s="13">
        <f t="shared" si="22"/>
        <v>31.90909090909091</v>
      </c>
      <c r="J35" s="13">
        <f t="shared" si="23"/>
        <v>32.950000000000003</v>
      </c>
      <c r="K35" s="13">
        <f t="shared" si="24"/>
        <v>62.909090909090907</v>
      </c>
      <c r="L35" s="13">
        <f t="shared" si="25"/>
        <v>3.1866464339908953</v>
      </c>
      <c r="M35" s="13">
        <f t="shared" si="25"/>
        <v>3.0433526011560694</v>
      </c>
      <c r="N35" s="14"/>
      <c r="O35" s="14">
        <v>1</v>
      </c>
      <c r="P35" s="14">
        <v>0</v>
      </c>
      <c r="Q35" s="14">
        <v>0</v>
      </c>
      <c r="R35" s="14">
        <v>3</v>
      </c>
      <c r="S35" s="14">
        <v>2</v>
      </c>
      <c r="T35" s="14">
        <v>0</v>
      </c>
      <c r="U35" s="14">
        <v>0</v>
      </c>
      <c r="V35" s="14">
        <v>1</v>
      </c>
      <c r="W35" s="14">
        <v>3</v>
      </c>
      <c r="X35" s="14">
        <v>0</v>
      </c>
      <c r="Y35" s="45">
        <v>0</v>
      </c>
      <c r="Z35" s="19" t="e">
        <f t="shared" si="26"/>
        <v>#DIV/0!</v>
      </c>
      <c r="AA35" s="19" t="e">
        <f t="shared" si="26"/>
        <v>#DIV/0!</v>
      </c>
      <c r="AB35" s="46">
        <v>0</v>
      </c>
      <c r="AC35" s="47">
        <v>0</v>
      </c>
      <c r="AD35" s="47">
        <v>0</v>
      </c>
    </row>
    <row r="36" spans="1:31">
      <c r="A36" s="34">
        <v>6</v>
      </c>
      <c r="B36" s="14"/>
      <c r="C36" s="14"/>
      <c r="D36" s="14"/>
      <c r="E36" s="14"/>
      <c r="F36" s="14"/>
      <c r="G36" s="14"/>
      <c r="H36" s="13" t="e">
        <f t="shared" si="21"/>
        <v>#DIV/0!</v>
      </c>
      <c r="I36" s="13" t="e">
        <f t="shared" si="22"/>
        <v>#DIV/0!</v>
      </c>
      <c r="J36" s="13" t="e">
        <f t="shared" si="23"/>
        <v>#DIV/0!</v>
      </c>
      <c r="K36" s="13" t="e">
        <f t="shared" si="24"/>
        <v>#DIV/0!</v>
      </c>
      <c r="L36" s="13" t="e">
        <f t="shared" si="25"/>
        <v>#DIV/0!</v>
      </c>
      <c r="M36" s="13" t="e">
        <f t="shared" si="25"/>
        <v>#DIV/0!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45"/>
      <c r="Z36" s="19" t="e">
        <f t="shared" si="26"/>
        <v>#DIV/0!</v>
      </c>
      <c r="AA36" s="19" t="e">
        <f t="shared" si="26"/>
        <v>#DIV/0!</v>
      </c>
      <c r="AB36" s="46"/>
      <c r="AC36" s="47"/>
      <c r="AD36" s="47"/>
    </row>
    <row r="37" spans="1:31">
      <c r="A37" s="34">
        <v>7</v>
      </c>
      <c r="B37" s="14"/>
      <c r="C37" s="14"/>
      <c r="D37" s="14"/>
      <c r="E37" s="14"/>
      <c r="F37" s="14"/>
      <c r="G37" s="14"/>
      <c r="H37" s="13" t="e">
        <f t="shared" si="21"/>
        <v>#DIV/0!</v>
      </c>
      <c r="I37" s="13" t="e">
        <f t="shared" si="22"/>
        <v>#DIV/0!</v>
      </c>
      <c r="J37" s="13" t="e">
        <f t="shared" si="23"/>
        <v>#DIV/0!</v>
      </c>
      <c r="K37" s="13" t="e">
        <f t="shared" si="24"/>
        <v>#DIV/0!</v>
      </c>
      <c r="L37" s="13" t="e">
        <f t="shared" si="25"/>
        <v>#DIV/0!</v>
      </c>
      <c r="M37" s="13" t="e">
        <f t="shared" si="25"/>
        <v>#DIV/0!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45"/>
      <c r="Z37" s="19" t="e">
        <f t="shared" si="26"/>
        <v>#DIV/0!</v>
      </c>
      <c r="AA37" s="19" t="e">
        <f t="shared" si="26"/>
        <v>#DIV/0!</v>
      </c>
      <c r="AB37" s="46"/>
      <c r="AC37" s="47"/>
      <c r="AD37" s="47"/>
    </row>
    <row r="38" spans="1:31">
      <c r="A38" s="34">
        <v>8</v>
      </c>
      <c r="B38" s="14"/>
      <c r="C38" s="14"/>
      <c r="D38" s="14"/>
      <c r="E38" s="14"/>
      <c r="F38" s="14"/>
      <c r="G38" s="14"/>
      <c r="H38" s="13" t="e">
        <f t="shared" si="21"/>
        <v>#DIV/0!</v>
      </c>
      <c r="I38" s="13" t="e">
        <f t="shared" si="22"/>
        <v>#DIV/0!</v>
      </c>
      <c r="J38" s="13" t="e">
        <f t="shared" si="23"/>
        <v>#DIV/0!</v>
      </c>
      <c r="K38" s="13" t="e">
        <f t="shared" si="24"/>
        <v>#DIV/0!</v>
      </c>
      <c r="L38" s="13" t="e">
        <f t="shared" si="25"/>
        <v>#DIV/0!</v>
      </c>
      <c r="M38" s="13" t="e">
        <f t="shared" si="25"/>
        <v>#DIV/0!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45"/>
      <c r="Z38" s="19" t="e">
        <f t="shared" si="26"/>
        <v>#DIV/0!</v>
      </c>
      <c r="AA38" s="19" t="e">
        <f t="shared" si="26"/>
        <v>#DIV/0!</v>
      </c>
      <c r="AB38" s="46"/>
      <c r="AC38" s="47"/>
      <c r="AD38" s="47"/>
    </row>
    <row r="39" spans="1:31">
      <c r="A39" s="34">
        <v>9</v>
      </c>
      <c r="B39" s="14"/>
      <c r="C39" s="14"/>
      <c r="D39" s="14"/>
      <c r="E39" s="14"/>
      <c r="F39" s="14"/>
      <c r="G39" s="14"/>
      <c r="H39" s="13" t="e">
        <f t="shared" si="21"/>
        <v>#DIV/0!</v>
      </c>
      <c r="I39" s="13" t="e">
        <f t="shared" si="22"/>
        <v>#DIV/0!</v>
      </c>
      <c r="J39" s="13" t="e">
        <f t="shared" si="23"/>
        <v>#DIV/0!</v>
      </c>
      <c r="K39" s="13" t="e">
        <f t="shared" si="24"/>
        <v>#DIV/0!</v>
      </c>
      <c r="L39" s="13" t="e">
        <f t="shared" si="25"/>
        <v>#DIV/0!</v>
      </c>
      <c r="M39" s="13" t="e">
        <f t="shared" si="25"/>
        <v>#DIV/0!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45"/>
      <c r="Z39" s="19" t="e">
        <f t="shared" si="26"/>
        <v>#DIV/0!</v>
      </c>
      <c r="AA39" s="19" t="e">
        <f t="shared" si="26"/>
        <v>#DIV/0!</v>
      </c>
      <c r="AB39" s="48"/>
      <c r="AC39" s="49"/>
      <c r="AD39" s="49"/>
    </row>
    <row r="40" spans="1:31">
      <c r="A40" s="10">
        <v>10</v>
      </c>
      <c r="B40" s="16"/>
      <c r="C40" s="16"/>
      <c r="D40" s="14"/>
      <c r="E40" s="14"/>
      <c r="F40" s="16"/>
      <c r="G40" s="16"/>
      <c r="H40" s="18" t="e">
        <f t="shared" si="21"/>
        <v>#DIV/0!</v>
      </c>
      <c r="I40" s="18" t="e">
        <f t="shared" si="22"/>
        <v>#DIV/0!</v>
      </c>
      <c r="J40" s="18" t="e">
        <f t="shared" si="23"/>
        <v>#DIV/0!</v>
      </c>
      <c r="K40" s="18" t="e">
        <f t="shared" si="24"/>
        <v>#DIV/0!</v>
      </c>
      <c r="L40" s="18" t="e">
        <f t="shared" si="25"/>
        <v>#DIV/0!</v>
      </c>
      <c r="M40" s="18" t="e">
        <f t="shared" si="25"/>
        <v>#DIV/0!</v>
      </c>
      <c r="N40" s="16"/>
      <c r="O40" s="16"/>
      <c r="P40" s="16"/>
      <c r="Q40" s="16"/>
      <c r="R40" s="16"/>
      <c r="S40" s="14"/>
      <c r="T40" s="14"/>
      <c r="U40" s="14"/>
      <c r="V40" s="14"/>
      <c r="W40" s="14"/>
      <c r="X40" s="16"/>
      <c r="Y40" s="45"/>
      <c r="Z40" s="19" t="e">
        <f t="shared" si="26"/>
        <v>#DIV/0!</v>
      </c>
      <c r="AA40" s="19" t="e">
        <f t="shared" si="26"/>
        <v>#DIV/0!</v>
      </c>
      <c r="AB40" s="48"/>
      <c r="AC40" s="49"/>
      <c r="AD40" s="49"/>
    </row>
    <row r="41" spans="1:31">
      <c r="B41" s="132">
        <f t="shared" ref="B41:E41" si="27">SUM(B31:B40)</f>
        <v>2292</v>
      </c>
      <c r="C41" s="132">
        <f t="shared" si="27"/>
        <v>2017</v>
      </c>
      <c r="D41" s="132">
        <f t="shared" si="27"/>
        <v>80</v>
      </c>
      <c r="E41" s="132">
        <f t="shared" si="27"/>
        <v>91</v>
      </c>
      <c r="F41" s="132">
        <f>SUM(F31:F40)</f>
        <v>4308</v>
      </c>
      <c r="G41" s="132">
        <f>SUM(G31:G40)</f>
        <v>4314</v>
      </c>
      <c r="H41" s="133">
        <f t="shared" si="21"/>
        <v>25.186813186813186</v>
      </c>
      <c r="I41" s="133">
        <f t="shared" si="22"/>
        <v>25.212499999999999</v>
      </c>
      <c r="J41" s="133">
        <f t="shared" si="23"/>
        <v>47.340659340659343</v>
      </c>
      <c r="K41" s="133">
        <f t="shared" si="24"/>
        <v>53.924999999999997</v>
      </c>
      <c r="L41" s="133">
        <f t="shared" si="25"/>
        <v>3.1922005571030643</v>
      </c>
      <c r="M41" s="133">
        <f t="shared" si="25"/>
        <v>2.8052851182197496</v>
      </c>
      <c r="N41" s="132">
        <f>SUM(N31:N40)</f>
        <v>2</v>
      </c>
      <c r="O41" s="132">
        <f t="shared" ref="O41:Y41" si="28">SUM(O31:O40)</f>
        <v>2</v>
      </c>
      <c r="P41" s="132">
        <f t="shared" si="28"/>
        <v>2</v>
      </c>
      <c r="Q41" s="132">
        <f t="shared" si="28"/>
        <v>0</v>
      </c>
      <c r="R41" s="132">
        <f t="shared" si="28"/>
        <v>13</v>
      </c>
      <c r="S41" s="132">
        <f t="shared" si="28"/>
        <v>12</v>
      </c>
      <c r="T41" s="132">
        <f>SUM(T31:T40)</f>
        <v>3</v>
      </c>
      <c r="U41" s="132">
        <f t="shared" si="28"/>
        <v>1</v>
      </c>
      <c r="V41" s="132">
        <f>SUM(V31:V40)</f>
        <v>13</v>
      </c>
      <c r="W41" s="132">
        <f>SUM(W31:W40)</f>
        <v>12</v>
      </c>
      <c r="X41" s="132">
        <f t="shared" si="28"/>
        <v>2</v>
      </c>
      <c r="Y41" s="132">
        <f t="shared" si="28"/>
        <v>0</v>
      </c>
      <c r="Z41" s="131">
        <f t="shared" si="26"/>
        <v>2154</v>
      </c>
      <c r="AA41" s="131" t="e">
        <f t="shared" si="26"/>
        <v>#DIV/0!</v>
      </c>
      <c r="AB41" s="129">
        <f>SUM(AB31:AB40)</f>
        <v>0</v>
      </c>
      <c r="AC41" s="129">
        <f>SUM(AC31:AC40)</f>
        <v>1</v>
      </c>
      <c r="AD41" s="129">
        <f>SUM(AD31:AD40)</f>
        <v>0</v>
      </c>
    </row>
    <row r="42" spans="1:31">
      <c r="B42" s="50"/>
      <c r="C42" s="50"/>
      <c r="D42" s="52"/>
      <c r="E42" s="52"/>
      <c r="F42" s="50"/>
      <c r="G42" s="50"/>
      <c r="H42" s="51"/>
      <c r="I42" s="51"/>
      <c r="J42" s="51"/>
      <c r="K42" s="51"/>
      <c r="L42" s="51"/>
      <c r="M42" s="51"/>
      <c r="N42" s="50"/>
      <c r="O42" s="50"/>
      <c r="P42" s="50"/>
      <c r="Q42" s="50"/>
      <c r="R42" s="50"/>
      <c r="S42" s="52"/>
      <c r="T42" s="52"/>
      <c r="U42" s="52"/>
      <c r="V42" s="52"/>
      <c r="W42" s="52"/>
      <c r="X42" s="50"/>
      <c r="Y42" s="50"/>
      <c r="Z42" s="53"/>
      <c r="AA42" s="53"/>
      <c r="AB42" s="26"/>
      <c r="AC42" s="27"/>
      <c r="AD42" s="54"/>
    </row>
    <row r="43" spans="1:31" ht="14.5">
      <c r="B43" s="2" t="s">
        <v>0</v>
      </c>
      <c r="C43" s="2" t="s">
        <v>0</v>
      </c>
      <c r="D43" s="123" t="s">
        <v>1</v>
      </c>
      <c r="E43" s="123" t="s">
        <v>2</v>
      </c>
      <c r="F43" s="2" t="s">
        <v>3</v>
      </c>
      <c r="G43" s="2" t="s">
        <v>3</v>
      </c>
      <c r="H43" s="2" t="s">
        <v>4</v>
      </c>
      <c r="I43" s="2" t="s">
        <v>4</v>
      </c>
      <c r="J43" s="2" t="s">
        <v>5</v>
      </c>
      <c r="K43" s="2" t="s">
        <v>5</v>
      </c>
      <c r="L43" s="2" t="s">
        <v>6</v>
      </c>
      <c r="M43" s="2" t="s">
        <v>6</v>
      </c>
      <c r="N43" s="2" t="s">
        <v>7</v>
      </c>
      <c r="O43" s="2" t="s">
        <v>8</v>
      </c>
      <c r="P43" s="2" t="s">
        <v>9</v>
      </c>
      <c r="Q43" s="4"/>
      <c r="R43" s="2">
        <v>50</v>
      </c>
      <c r="S43" s="28">
        <v>50</v>
      </c>
      <c r="T43" s="28" t="s">
        <v>10</v>
      </c>
      <c r="U43" s="28" t="s">
        <v>11</v>
      </c>
      <c r="V43" s="28" t="s">
        <v>10</v>
      </c>
      <c r="W43" s="28" t="s">
        <v>10</v>
      </c>
      <c r="X43" s="2" t="s">
        <v>12</v>
      </c>
      <c r="Y43" s="2" t="s">
        <v>13</v>
      </c>
      <c r="Z43" s="2" t="s">
        <v>14</v>
      </c>
      <c r="AA43" s="4"/>
      <c r="AB43" s="55"/>
      <c r="AC43" s="41">
        <v>400</v>
      </c>
      <c r="AD43" s="41">
        <v>400</v>
      </c>
      <c r="AE43" s="139" t="s">
        <v>37</v>
      </c>
    </row>
    <row r="44" spans="1:31">
      <c r="A44" s="30" t="s">
        <v>37</v>
      </c>
      <c r="B44" s="2" t="s">
        <v>17</v>
      </c>
      <c r="C44" s="2" t="s">
        <v>18</v>
      </c>
      <c r="D44" s="124" t="s">
        <v>19</v>
      </c>
      <c r="E44" s="124" t="s">
        <v>20</v>
      </c>
      <c r="F44" s="2" t="s">
        <v>21</v>
      </c>
      <c r="G44" s="2" t="s">
        <v>22</v>
      </c>
      <c r="H44" s="2" t="s">
        <v>17</v>
      </c>
      <c r="I44" s="2" t="s">
        <v>18</v>
      </c>
      <c r="J44" s="2" t="s">
        <v>23</v>
      </c>
      <c r="K44" s="2" t="s">
        <v>24</v>
      </c>
      <c r="L44" s="2" t="s">
        <v>17</v>
      </c>
      <c r="M44" s="2" t="s">
        <v>18</v>
      </c>
      <c r="P44" s="2" t="s">
        <v>17</v>
      </c>
      <c r="Q44" s="2" t="s">
        <v>25</v>
      </c>
      <c r="R44" s="2" t="s">
        <v>26</v>
      </c>
      <c r="S44" s="28" t="s">
        <v>27</v>
      </c>
      <c r="T44" s="28" t="s">
        <v>28</v>
      </c>
      <c r="U44" s="28" t="s">
        <v>29</v>
      </c>
      <c r="V44" s="28" t="s">
        <v>30</v>
      </c>
      <c r="W44" s="28" t="s">
        <v>31</v>
      </c>
      <c r="X44" s="2" t="s">
        <v>32</v>
      </c>
      <c r="Y44" s="2" t="s">
        <v>32</v>
      </c>
      <c r="Z44" s="8" t="s">
        <v>17</v>
      </c>
      <c r="AA44" s="8" t="s">
        <v>25</v>
      </c>
      <c r="AB44" s="43" t="s">
        <v>15</v>
      </c>
      <c r="AC44" s="41" t="s">
        <v>12</v>
      </c>
      <c r="AD44" s="41" t="s">
        <v>13</v>
      </c>
    </row>
    <row r="45" spans="1:31">
      <c r="A45" s="10">
        <v>1</v>
      </c>
      <c r="B45" s="14">
        <v>498</v>
      </c>
      <c r="C45" s="14">
        <v>390</v>
      </c>
      <c r="D45" s="14">
        <v>10</v>
      </c>
      <c r="E45" s="14">
        <v>6</v>
      </c>
      <c r="F45" s="14">
        <v>817</v>
      </c>
      <c r="G45" s="14">
        <v>730</v>
      </c>
      <c r="H45" s="13">
        <f t="shared" ref="H45:H54" si="29">B45/E45</f>
        <v>83</v>
      </c>
      <c r="I45" s="13">
        <f t="shared" ref="I45:I54" si="30">C45/D45</f>
        <v>39</v>
      </c>
      <c r="J45" s="13">
        <f>F45/E45</f>
        <v>136.16666666666666</v>
      </c>
      <c r="K45" s="13">
        <f>G45/D45</f>
        <v>73</v>
      </c>
      <c r="L45" s="13">
        <f>B45/(F45/6)</f>
        <v>3.6572827417380664</v>
      </c>
      <c r="M45" s="13">
        <f t="shared" ref="M45:M54" si="31">C45/(G45/6)</f>
        <v>3.2054794520547945</v>
      </c>
      <c r="N45" s="14"/>
      <c r="O45" s="14"/>
      <c r="P45" s="14">
        <v>2</v>
      </c>
      <c r="Q45" s="14">
        <v>2</v>
      </c>
      <c r="R45" s="14">
        <v>2</v>
      </c>
      <c r="S45" s="14">
        <v>0</v>
      </c>
      <c r="T45" s="14">
        <v>1</v>
      </c>
      <c r="U45" s="14">
        <v>1</v>
      </c>
      <c r="V45" s="14">
        <v>3</v>
      </c>
      <c r="W45" s="14">
        <v>2</v>
      </c>
      <c r="X45" s="14">
        <v>1</v>
      </c>
      <c r="Y45" s="32">
        <v>1</v>
      </c>
      <c r="Z45" s="15">
        <f t="shared" ref="Z45:AA54" si="32">F45/P45</f>
        <v>408.5</v>
      </c>
      <c r="AA45" s="15">
        <f t="shared" si="32"/>
        <v>365</v>
      </c>
      <c r="AB45" s="44">
        <v>0</v>
      </c>
      <c r="AC45" s="56">
        <v>1</v>
      </c>
      <c r="AD45" s="11">
        <v>0</v>
      </c>
      <c r="AE45" s="36"/>
    </row>
    <row r="46" spans="1:31">
      <c r="A46" s="10">
        <v>2</v>
      </c>
      <c r="B46" s="14">
        <v>501</v>
      </c>
      <c r="C46" s="14">
        <v>575</v>
      </c>
      <c r="D46" s="14">
        <v>20</v>
      </c>
      <c r="E46" s="14">
        <v>20</v>
      </c>
      <c r="F46" s="14">
        <v>1114</v>
      </c>
      <c r="G46" s="14">
        <v>1030</v>
      </c>
      <c r="H46" s="13">
        <f t="shared" si="29"/>
        <v>25.05</v>
      </c>
      <c r="I46" s="13">
        <f t="shared" si="30"/>
        <v>28.75</v>
      </c>
      <c r="J46" s="13">
        <f t="shared" ref="J46:J54" si="33">F46/E46</f>
        <v>55.7</v>
      </c>
      <c r="K46" s="13">
        <f t="shared" ref="K46:K54" si="34">G46/D46</f>
        <v>51.5</v>
      </c>
      <c r="L46" s="13">
        <f t="shared" ref="L46:L54" si="35">B46/(F46/6)</f>
        <v>2.6983842010771992</v>
      </c>
      <c r="M46" s="13">
        <f t="shared" si="31"/>
        <v>3.3495145631067964</v>
      </c>
      <c r="N46" s="14"/>
      <c r="O46" s="14">
        <v>1</v>
      </c>
      <c r="P46" s="14">
        <v>0</v>
      </c>
      <c r="Q46" s="14">
        <v>1</v>
      </c>
      <c r="R46" s="14">
        <v>3</v>
      </c>
      <c r="S46" s="14">
        <v>4</v>
      </c>
      <c r="T46" s="14">
        <v>0</v>
      </c>
      <c r="U46" s="14">
        <v>1</v>
      </c>
      <c r="V46" s="14">
        <v>3</v>
      </c>
      <c r="W46" s="14">
        <v>3</v>
      </c>
      <c r="X46" s="14">
        <v>0</v>
      </c>
      <c r="Y46" s="32">
        <v>1</v>
      </c>
      <c r="Z46" s="15" t="e">
        <f t="shared" si="32"/>
        <v>#DIV/0!</v>
      </c>
      <c r="AA46" s="15">
        <f t="shared" si="32"/>
        <v>1030</v>
      </c>
      <c r="AB46" s="44">
        <v>0</v>
      </c>
      <c r="AC46" s="56">
        <v>0</v>
      </c>
      <c r="AD46" s="11">
        <v>0</v>
      </c>
    </row>
    <row r="47" spans="1:31">
      <c r="A47" s="10">
        <v>3</v>
      </c>
      <c r="B47" s="14">
        <v>347</v>
      </c>
      <c r="C47" s="14">
        <v>349</v>
      </c>
      <c r="D47" s="14">
        <v>10</v>
      </c>
      <c r="E47" s="14">
        <v>16</v>
      </c>
      <c r="F47" s="14">
        <v>859</v>
      </c>
      <c r="G47" s="14">
        <v>764</v>
      </c>
      <c r="H47" s="13">
        <f t="shared" si="29"/>
        <v>21.6875</v>
      </c>
      <c r="I47" s="13">
        <f t="shared" si="30"/>
        <v>34.9</v>
      </c>
      <c r="J47" s="13">
        <f t="shared" si="33"/>
        <v>53.6875</v>
      </c>
      <c r="K47" s="13">
        <f t="shared" si="34"/>
        <v>76.400000000000006</v>
      </c>
      <c r="L47" s="13">
        <f t="shared" si="35"/>
        <v>2.4237485448195577</v>
      </c>
      <c r="M47" s="13">
        <f t="shared" si="31"/>
        <v>2.7408376963350785</v>
      </c>
      <c r="N47" s="14"/>
      <c r="O47" s="14"/>
      <c r="P47" s="14">
        <v>1</v>
      </c>
      <c r="Q47" s="14">
        <v>1</v>
      </c>
      <c r="R47" s="14">
        <v>0</v>
      </c>
      <c r="S47" s="14">
        <v>1</v>
      </c>
      <c r="T47" s="14">
        <v>0</v>
      </c>
      <c r="U47" s="14">
        <v>1</v>
      </c>
      <c r="V47" s="14">
        <v>1</v>
      </c>
      <c r="W47" s="14">
        <v>1</v>
      </c>
      <c r="X47" s="14">
        <v>0</v>
      </c>
      <c r="Y47" s="32">
        <v>1</v>
      </c>
      <c r="Z47" s="15">
        <f t="shared" si="32"/>
        <v>859</v>
      </c>
      <c r="AA47" s="15">
        <f t="shared" si="32"/>
        <v>764</v>
      </c>
      <c r="AB47" s="44">
        <v>0</v>
      </c>
      <c r="AC47" s="56">
        <v>0</v>
      </c>
      <c r="AD47" s="11">
        <v>0</v>
      </c>
    </row>
    <row r="48" spans="1:31">
      <c r="A48" s="10">
        <v>4</v>
      </c>
      <c r="B48" s="14">
        <v>554</v>
      </c>
      <c r="C48" s="14">
        <v>555</v>
      </c>
      <c r="D48" s="14">
        <v>12</v>
      </c>
      <c r="E48" s="14">
        <v>20</v>
      </c>
      <c r="F48" s="14">
        <v>1171</v>
      </c>
      <c r="G48" s="14">
        <v>887</v>
      </c>
      <c r="H48" s="13">
        <f t="shared" si="29"/>
        <v>27.7</v>
      </c>
      <c r="I48" s="13">
        <f t="shared" si="30"/>
        <v>46.25</v>
      </c>
      <c r="J48" s="13">
        <f t="shared" si="33"/>
        <v>58.55</v>
      </c>
      <c r="K48" s="13">
        <f t="shared" si="34"/>
        <v>73.916666666666671</v>
      </c>
      <c r="L48" s="13">
        <f t="shared" si="35"/>
        <v>2.838599487617421</v>
      </c>
      <c r="M48" s="13">
        <f t="shared" si="31"/>
        <v>3.7542277339346106</v>
      </c>
      <c r="N48" s="14"/>
      <c r="O48" s="14">
        <v>1</v>
      </c>
      <c r="P48" s="14">
        <v>0</v>
      </c>
      <c r="Q48" s="14">
        <v>1</v>
      </c>
      <c r="R48" s="14">
        <v>3</v>
      </c>
      <c r="S48" s="14">
        <v>2</v>
      </c>
      <c r="T48" s="14">
        <v>0</v>
      </c>
      <c r="U48" s="14">
        <v>1</v>
      </c>
      <c r="V48" s="14">
        <v>2</v>
      </c>
      <c r="W48" s="14">
        <v>5</v>
      </c>
      <c r="X48" s="14">
        <v>0</v>
      </c>
      <c r="Y48" s="45">
        <v>1</v>
      </c>
      <c r="Z48" s="19" t="e">
        <f t="shared" si="32"/>
        <v>#DIV/0!</v>
      </c>
      <c r="AA48" s="19">
        <f t="shared" si="32"/>
        <v>887</v>
      </c>
      <c r="AB48" s="45">
        <v>0</v>
      </c>
      <c r="AC48" s="56">
        <v>0</v>
      </c>
      <c r="AD48" s="11">
        <v>1</v>
      </c>
    </row>
    <row r="49" spans="1:31">
      <c r="A49" s="10">
        <v>5</v>
      </c>
      <c r="B49" s="14">
        <v>721</v>
      </c>
      <c r="C49" s="14">
        <v>725</v>
      </c>
      <c r="D49" s="14">
        <v>14</v>
      </c>
      <c r="E49" s="14">
        <v>20</v>
      </c>
      <c r="F49" s="14">
        <v>1162</v>
      </c>
      <c r="G49" s="14">
        <v>967</v>
      </c>
      <c r="H49" s="13">
        <f t="shared" si="29"/>
        <v>36.049999999999997</v>
      </c>
      <c r="I49" s="13">
        <f t="shared" si="30"/>
        <v>51.785714285714285</v>
      </c>
      <c r="J49" s="13">
        <f t="shared" si="33"/>
        <v>58.1</v>
      </c>
      <c r="K49" s="13">
        <f t="shared" si="34"/>
        <v>69.071428571428569</v>
      </c>
      <c r="L49" s="13">
        <f t="shared" si="35"/>
        <v>3.7228915662650603</v>
      </c>
      <c r="M49" s="13">
        <f t="shared" si="31"/>
        <v>4.4984488107549128</v>
      </c>
      <c r="N49" s="14"/>
      <c r="O49" s="14">
        <v>1</v>
      </c>
      <c r="P49" s="14">
        <v>3</v>
      </c>
      <c r="Q49" s="14">
        <v>3</v>
      </c>
      <c r="R49" s="14">
        <v>1</v>
      </c>
      <c r="S49" s="14">
        <v>2</v>
      </c>
      <c r="T49" s="14">
        <v>2</v>
      </c>
      <c r="U49" s="14">
        <v>3</v>
      </c>
      <c r="V49" s="14">
        <v>4</v>
      </c>
      <c r="W49" s="14">
        <v>0</v>
      </c>
      <c r="X49" s="14">
        <v>1</v>
      </c>
      <c r="Y49" s="45">
        <v>2</v>
      </c>
      <c r="Z49" s="19">
        <f t="shared" si="32"/>
        <v>387.33333333333331</v>
      </c>
      <c r="AA49" s="19">
        <f t="shared" si="32"/>
        <v>322.33333333333331</v>
      </c>
      <c r="AB49" s="46">
        <v>0</v>
      </c>
      <c r="AC49" s="56">
        <v>1</v>
      </c>
      <c r="AD49" s="11">
        <v>0</v>
      </c>
    </row>
    <row r="50" spans="1:31">
      <c r="A50" s="10">
        <v>6</v>
      </c>
      <c r="B50" s="14">
        <v>598</v>
      </c>
      <c r="C50" s="14">
        <v>415</v>
      </c>
      <c r="D50" s="14">
        <v>20</v>
      </c>
      <c r="E50" s="14">
        <v>15</v>
      </c>
      <c r="F50" s="14">
        <v>861</v>
      </c>
      <c r="G50" s="14">
        <v>520</v>
      </c>
      <c r="H50" s="13">
        <f>B50/E50</f>
        <v>39.866666666666667</v>
      </c>
      <c r="I50" s="13">
        <f>C50/D50</f>
        <v>20.75</v>
      </c>
      <c r="J50" s="13">
        <f>F50/E50</f>
        <v>57.4</v>
      </c>
      <c r="K50" s="13">
        <f>G50/D50</f>
        <v>26</v>
      </c>
      <c r="L50" s="13">
        <f>B50/(F50/6)</f>
        <v>4.1672473867595823</v>
      </c>
      <c r="M50" s="13">
        <f>C50/(G50/6)</f>
        <v>4.7884615384615383</v>
      </c>
      <c r="N50" s="14">
        <v>1</v>
      </c>
      <c r="O50" s="14">
        <v>0</v>
      </c>
      <c r="P50" s="14">
        <v>1</v>
      </c>
      <c r="Q50" s="14">
        <v>0</v>
      </c>
      <c r="R50" s="14">
        <v>4</v>
      </c>
      <c r="S50" s="14">
        <v>3</v>
      </c>
      <c r="T50" s="14">
        <v>2</v>
      </c>
      <c r="U50" s="14">
        <v>0</v>
      </c>
      <c r="V50" s="14">
        <v>3</v>
      </c>
      <c r="W50" s="14">
        <v>2</v>
      </c>
      <c r="X50" s="14">
        <v>1</v>
      </c>
      <c r="Y50" s="45">
        <v>0</v>
      </c>
      <c r="Z50" s="19">
        <f t="shared" si="32"/>
        <v>861</v>
      </c>
      <c r="AA50" s="19" t="e">
        <f t="shared" si="32"/>
        <v>#DIV/0!</v>
      </c>
      <c r="AB50" s="46">
        <v>1</v>
      </c>
      <c r="AC50" s="56">
        <v>0</v>
      </c>
      <c r="AD50" s="11">
        <v>0</v>
      </c>
    </row>
    <row r="51" spans="1:31">
      <c r="A51" s="10">
        <v>7</v>
      </c>
      <c r="B51" s="14"/>
      <c r="C51" s="14"/>
      <c r="D51" s="14"/>
      <c r="E51" s="14"/>
      <c r="F51" s="14"/>
      <c r="G51" s="14"/>
      <c r="H51" s="13" t="e">
        <f>B51/E51</f>
        <v>#DIV/0!</v>
      </c>
      <c r="I51" s="13" t="e">
        <f>C51/D51</f>
        <v>#DIV/0!</v>
      </c>
      <c r="J51" s="13" t="e">
        <f>F51/E51</f>
        <v>#DIV/0!</v>
      </c>
      <c r="K51" s="13" t="e">
        <f>G51/D51</f>
        <v>#DIV/0!</v>
      </c>
      <c r="L51" s="13" t="e">
        <f>B51/(F51/6)</f>
        <v>#DIV/0!</v>
      </c>
      <c r="M51" s="13" t="e">
        <f>C51/(G51/6)</f>
        <v>#DIV/0!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32"/>
      <c r="Z51" s="19" t="e">
        <f t="shared" si="32"/>
        <v>#DIV/0!</v>
      </c>
      <c r="AA51" s="19" t="e">
        <f t="shared" si="32"/>
        <v>#DIV/0!</v>
      </c>
      <c r="AB51" s="46"/>
      <c r="AC51" s="56"/>
      <c r="AD51" s="11"/>
    </row>
    <row r="52" spans="1:31">
      <c r="A52" s="10">
        <v>8</v>
      </c>
      <c r="B52" s="14"/>
      <c r="C52" s="14"/>
      <c r="D52" s="14"/>
      <c r="E52" s="14"/>
      <c r="F52" s="14"/>
      <c r="G52" s="14"/>
      <c r="H52" s="13" t="e">
        <f t="shared" si="29"/>
        <v>#DIV/0!</v>
      </c>
      <c r="I52" s="13" t="e">
        <f t="shared" si="30"/>
        <v>#DIV/0!</v>
      </c>
      <c r="J52" s="13" t="e">
        <f t="shared" si="33"/>
        <v>#DIV/0!</v>
      </c>
      <c r="K52" s="13" t="e">
        <f t="shared" si="34"/>
        <v>#DIV/0!</v>
      </c>
      <c r="L52" s="13" t="e">
        <f t="shared" si="35"/>
        <v>#DIV/0!</v>
      </c>
      <c r="M52" s="13" t="e">
        <f t="shared" si="31"/>
        <v>#DIV/0!</v>
      </c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32"/>
      <c r="Z52" s="19" t="e">
        <f t="shared" si="32"/>
        <v>#DIV/0!</v>
      </c>
      <c r="AA52" s="19" t="e">
        <f t="shared" si="32"/>
        <v>#DIV/0!</v>
      </c>
      <c r="AB52" s="46"/>
      <c r="AC52" s="56"/>
      <c r="AD52" s="11"/>
    </row>
    <row r="53" spans="1:31">
      <c r="A53" s="10">
        <v>9</v>
      </c>
      <c r="B53" s="14"/>
      <c r="C53" s="14"/>
      <c r="D53" s="14"/>
      <c r="E53" s="14"/>
      <c r="F53" s="14"/>
      <c r="G53" s="14"/>
      <c r="H53" s="13" t="e">
        <f t="shared" si="29"/>
        <v>#DIV/0!</v>
      </c>
      <c r="I53" s="13" t="e">
        <f t="shared" si="30"/>
        <v>#DIV/0!</v>
      </c>
      <c r="J53" s="13" t="e">
        <f t="shared" si="33"/>
        <v>#DIV/0!</v>
      </c>
      <c r="K53" s="13" t="e">
        <f t="shared" si="34"/>
        <v>#DIV/0!</v>
      </c>
      <c r="L53" s="13" t="e">
        <f t="shared" si="35"/>
        <v>#DIV/0!</v>
      </c>
      <c r="M53" s="13" t="e">
        <f t="shared" si="31"/>
        <v>#DIV/0!</v>
      </c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32"/>
      <c r="Z53" s="19" t="e">
        <f t="shared" si="32"/>
        <v>#DIV/0!</v>
      </c>
      <c r="AA53" s="19" t="e">
        <f t="shared" si="32"/>
        <v>#DIV/0!</v>
      </c>
      <c r="AB53" s="46"/>
      <c r="AC53" s="56"/>
      <c r="AD53" s="11"/>
    </row>
    <row r="54" spans="1:31">
      <c r="A54" s="10">
        <v>10</v>
      </c>
      <c r="B54" s="16"/>
      <c r="C54" s="16"/>
      <c r="D54" s="14"/>
      <c r="E54" s="14"/>
      <c r="F54" s="16"/>
      <c r="G54" s="16"/>
      <c r="H54" s="18" t="e">
        <f t="shared" si="29"/>
        <v>#DIV/0!</v>
      </c>
      <c r="I54" s="18" t="e">
        <f t="shared" si="30"/>
        <v>#DIV/0!</v>
      </c>
      <c r="J54" s="18" t="e">
        <f t="shared" si="33"/>
        <v>#DIV/0!</v>
      </c>
      <c r="K54" s="18" t="e">
        <f t="shared" si="34"/>
        <v>#DIV/0!</v>
      </c>
      <c r="L54" s="18" t="e">
        <f t="shared" si="35"/>
        <v>#DIV/0!</v>
      </c>
      <c r="M54" s="18" t="e">
        <f t="shared" si="31"/>
        <v>#DIV/0!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32"/>
      <c r="Z54" s="19" t="e">
        <f t="shared" si="32"/>
        <v>#DIV/0!</v>
      </c>
      <c r="AA54" s="19" t="e">
        <f t="shared" si="32"/>
        <v>#DIV/0!</v>
      </c>
      <c r="AB54" s="57"/>
      <c r="AC54" s="58"/>
      <c r="AD54" s="59"/>
    </row>
    <row r="55" spans="1:31">
      <c r="B55" s="127">
        <f t="shared" ref="B55:E55" si="36">SUM(B45:B54)</f>
        <v>3219</v>
      </c>
      <c r="C55" s="127">
        <f t="shared" si="36"/>
        <v>3009</v>
      </c>
      <c r="D55" s="127">
        <f t="shared" si="36"/>
        <v>86</v>
      </c>
      <c r="E55" s="127">
        <f t="shared" si="36"/>
        <v>97</v>
      </c>
      <c r="F55" s="127">
        <f>SUM(F45:F54)</f>
        <v>5984</v>
      </c>
      <c r="G55" s="127">
        <f>SUM(G45:G54)</f>
        <v>4898</v>
      </c>
      <c r="H55" s="130">
        <f>B55/E55</f>
        <v>33.185567010309278</v>
      </c>
      <c r="I55" s="130">
        <f>C55/D55</f>
        <v>34.988372093023258</v>
      </c>
      <c r="J55" s="130">
        <f>F55/E55</f>
        <v>61.690721649484537</v>
      </c>
      <c r="K55" s="130">
        <f>G55/D55</f>
        <v>56.953488372093027</v>
      </c>
      <c r="L55" s="130">
        <f>B55/(F55/6)</f>
        <v>3.2276069518716577</v>
      </c>
      <c r="M55" s="130">
        <f>C55/(G55/6)</f>
        <v>3.6859942833809716</v>
      </c>
      <c r="N55" s="127">
        <f>SUM(N50:N54)</f>
        <v>1</v>
      </c>
      <c r="O55" s="127">
        <f t="shared" ref="O55:Y55" si="37">SUM(O45:O54)</f>
        <v>3</v>
      </c>
      <c r="P55" s="127">
        <f t="shared" si="37"/>
        <v>7</v>
      </c>
      <c r="Q55" s="127">
        <f t="shared" si="37"/>
        <v>8</v>
      </c>
      <c r="R55" s="127">
        <f t="shared" si="37"/>
        <v>13</v>
      </c>
      <c r="S55" s="127">
        <f t="shared" si="37"/>
        <v>12</v>
      </c>
      <c r="T55" s="127">
        <v>5</v>
      </c>
      <c r="U55" s="127">
        <f t="shared" si="37"/>
        <v>7</v>
      </c>
      <c r="V55" s="150">
        <f t="shared" si="37"/>
        <v>16</v>
      </c>
      <c r="W55" s="150">
        <f t="shared" si="37"/>
        <v>13</v>
      </c>
      <c r="X55" s="127">
        <f t="shared" si="37"/>
        <v>3</v>
      </c>
      <c r="Y55" s="127">
        <f t="shared" si="37"/>
        <v>6</v>
      </c>
      <c r="Z55" s="137">
        <f t="shared" ref="Z55" si="38">F55/P55</f>
        <v>854.85714285714289</v>
      </c>
      <c r="AA55" s="137">
        <f t="shared" ref="AA55" si="39">G55/Q55</f>
        <v>612.25</v>
      </c>
      <c r="AB55" s="129">
        <f>SUM(AB45:AB54)</f>
        <v>1</v>
      </c>
      <c r="AC55" s="129">
        <f>SUM(AC45:AC54)</f>
        <v>2</v>
      </c>
      <c r="AD55" s="129">
        <f>SUM(AD45:AD54)</f>
        <v>1</v>
      </c>
    </row>
    <row r="56" spans="1:31">
      <c r="B56" s="24"/>
      <c r="C56" s="24"/>
      <c r="D56" s="25"/>
      <c r="E56" s="25"/>
      <c r="F56" s="24"/>
      <c r="G56" s="24"/>
      <c r="H56" s="37"/>
      <c r="I56" s="37"/>
      <c r="J56" s="37"/>
      <c r="K56" s="37"/>
      <c r="L56" s="37"/>
      <c r="M56" s="37"/>
      <c r="N56" s="24"/>
      <c r="O56" s="24"/>
      <c r="P56" s="24"/>
      <c r="Q56" s="24"/>
      <c r="R56" s="24"/>
      <c r="S56" s="25"/>
      <c r="T56" s="25"/>
      <c r="U56" s="25"/>
      <c r="V56" s="25"/>
      <c r="W56" s="25"/>
      <c r="X56" s="24"/>
      <c r="Y56" s="24"/>
      <c r="Z56" s="22"/>
      <c r="AA56" s="22"/>
      <c r="AC56" s="36"/>
      <c r="AD56" s="36"/>
    </row>
    <row r="57" spans="1:31" ht="14.5">
      <c r="A57" s="36"/>
      <c r="B57" s="28" t="s">
        <v>0</v>
      </c>
      <c r="C57" s="28" t="s">
        <v>0</v>
      </c>
      <c r="D57" s="123" t="s">
        <v>1</v>
      </c>
      <c r="E57" s="123" t="s">
        <v>2</v>
      </c>
      <c r="F57" s="28" t="s">
        <v>3</v>
      </c>
      <c r="G57" s="28" t="s">
        <v>3</v>
      </c>
      <c r="H57" s="28" t="s">
        <v>4</v>
      </c>
      <c r="I57" s="28" t="s">
        <v>4</v>
      </c>
      <c r="J57" s="28" t="s">
        <v>5</v>
      </c>
      <c r="K57" s="28" t="s">
        <v>5</v>
      </c>
      <c r="L57" s="28" t="s">
        <v>6</v>
      </c>
      <c r="M57" s="28" t="s">
        <v>6</v>
      </c>
      <c r="N57" s="28" t="s">
        <v>7</v>
      </c>
      <c r="O57" s="28" t="s">
        <v>8</v>
      </c>
      <c r="P57" s="28" t="s">
        <v>9</v>
      </c>
      <c r="Q57" s="158"/>
      <c r="R57" s="28">
        <v>50</v>
      </c>
      <c r="S57" s="28">
        <v>50</v>
      </c>
      <c r="T57" s="28" t="s">
        <v>10</v>
      </c>
      <c r="U57" s="28" t="s">
        <v>11</v>
      </c>
      <c r="V57" s="28" t="s">
        <v>10</v>
      </c>
      <c r="W57" s="28" t="s">
        <v>10</v>
      </c>
      <c r="X57" s="2" t="s">
        <v>12</v>
      </c>
      <c r="Y57" s="2" t="s">
        <v>13</v>
      </c>
      <c r="Z57" s="2" t="s">
        <v>14</v>
      </c>
      <c r="AA57" s="31"/>
      <c r="AB57" s="31"/>
      <c r="AC57" s="29">
        <v>400</v>
      </c>
      <c r="AD57" s="29">
        <v>400</v>
      </c>
      <c r="AE57" s="139" t="s">
        <v>38</v>
      </c>
    </row>
    <row r="58" spans="1:31">
      <c r="A58" s="42" t="s">
        <v>38</v>
      </c>
      <c r="B58" s="28" t="s">
        <v>17</v>
      </c>
      <c r="C58" s="28" t="s">
        <v>18</v>
      </c>
      <c r="D58" s="124" t="s">
        <v>19</v>
      </c>
      <c r="E58" s="124" t="s">
        <v>20</v>
      </c>
      <c r="F58" s="28" t="s">
        <v>21</v>
      </c>
      <c r="G58" s="28" t="s">
        <v>22</v>
      </c>
      <c r="H58" s="28" t="s">
        <v>17</v>
      </c>
      <c r="I58" s="28" t="s">
        <v>18</v>
      </c>
      <c r="J58" s="28" t="s">
        <v>23</v>
      </c>
      <c r="K58" s="28" t="s">
        <v>24</v>
      </c>
      <c r="L58" s="28" t="s">
        <v>17</v>
      </c>
      <c r="M58" s="28" t="s">
        <v>18</v>
      </c>
      <c r="N58" s="36"/>
      <c r="O58" s="36"/>
      <c r="P58" s="28" t="s">
        <v>17</v>
      </c>
      <c r="Q58" s="28" t="s">
        <v>25</v>
      </c>
      <c r="R58" s="28" t="s">
        <v>26</v>
      </c>
      <c r="S58" s="28" t="s">
        <v>27</v>
      </c>
      <c r="T58" s="28" t="s">
        <v>28</v>
      </c>
      <c r="U58" s="28" t="s">
        <v>29</v>
      </c>
      <c r="V58" s="28" t="s">
        <v>30</v>
      </c>
      <c r="W58" s="28" t="s">
        <v>31</v>
      </c>
      <c r="X58" s="2" t="s">
        <v>32</v>
      </c>
      <c r="Y58" s="2" t="s">
        <v>32</v>
      </c>
      <c r="Z58" s="8" t="s">
        <v>17</v>
      </c>
      <c r="AA58" s="8" t="s">
        <v>25</v>
      </c>
      <c r="AB58" s="5" t="s">
        <v>15</v>
      </c>
      <c r="AC58" s="29" t="s">
        <v>12</v>
      </c>
      <c r="AD58" s="29" t="s">
        <v>13</v>
      </c>
    </row>
    <row r="59" spans="1:31">
      <c r="A59" s="120">
        <v>1</v>
      </c>
      <c r="B59" s="14">
        <v>418</v>
      </c>
      <c r="C59" s="14">
        <v>422</v>
      </c>
      <c r="D59" s="14">
        <v>12</v>
      </c>
      <c r="E59" s="14">
        <v>20</v>
      </c>
      <c r="F59" s="14">
        <v>778</v>
      </c>
      <c r="G59" s="14">
        <v>646</v>
      </c>
      <c r="H59" s="13">
        <f t="shared" ref="H59:H68" si="40">B59/E59</f>
        <v>20.9</v>
      </c>
      <c r="I59" s="13">
        <f t="shared" ref="I59:I68" si="41">C59/D59</f>
        <v>35.166666666666664</v>
      </c>
      <c r="J59" s="13">
        <f>F59/E59</f>
        <v>38.9</v>
      </c>
      <c r="K59" s="13">
        <f>G59/D59</f>
        <v>53.833333333333336</v>
      </c>
      <c r="L59" s="13">
        <f>B59/(F59/6)</f>
        <v>3.2236503856041132</v>
      </c>
      <c r="M59" s="13">
        <f t="shared" ref="M59:M68" si="42">C59/(G59/6)</f>
        <v>3.9195046439628483</v>
      </c>
      <c r="N59" s="14"/>
      <c r="O59" s="14">
        <v>1</v>
      </c>
      <c r="P59" s="14">
        <v>0</v>
      </c>
      <c r="Q59" s="60">
        <v>0</v>
      </c>
      <c r="R59" s="60">
        <v>0</v>
      </c>
      <c r="S59" s="14">
        <v>2</v>
      </c>
      <c r="T59" s="14">
        <v>0</v>
      </c>
      <c r="U59" s="14">
        <v>1</v>
      </c>
      <c r="V59" s="14">
        <v>2</v>
      </c>
      <c r="W59" s="14">
        <v>2</v>
      </c>
      <c r="X59" s="14">
        <v>0</v>
      </c>
      <c r="Y59" s="32">
        <v>1</v>
      </c>
      <c r="Z59" s="15" t="e">
        <f t="shared" ref="Z59:AA69" si="43">F59/P59</f>
        <v>#DIV/0!</v>
      </c>
      <c r="AA59" s="15" t="e">
        <f t="shared" si="43"/>
        <v>#DIV/0!</v>
      </c>
      <c r="AB59" s="32">
        <v>0</v>
      </c>
      <c r="AC59" s="14">
        <v>0</v>
      </c>
      <c r="AD59" s="21">
        <v>0</v>
      </c>
    </row>
    <row r="60" spans="1:31">
      <c r="A60" s="34" t="s">
        <v>68</v>
      </c>
      <c r="B60" s="14"/>
      <c r="C60" s="14"/>
      <c r="D60" s="14"/>
      <c r="E60" s="14"/>
      <c r="F60" s="14"/>
      <c r="G60" s="14"/>
      <c r="H60" s="13" t="e">
        <f t="shared" si="40"/>
        <v>#DIV/0!</v>
      </c>
      <c r="I60" s="13" t="e">
        <f t="shared" si="41"/>
        <v>#DIV/0!</v>
      </c>
      <c r="J60" s="13" t="e">
        <f t="shared" ref="J60:J68" si="44">F60/E60</f>
        <v>#DIV/0!</v>
      </c>
      <c r="K60" s="13" t="e">
        <f t="shared" ref="K60:K68" si="45">G60/D60</f>
        <v>#DIV/0!</v>
      </c>
      <c r="L60" s="13" t="e">
        <f t="shared" ref="L60:L68" si="46">B60/(F60/6)</f>
        <v>#DIV/0!</v>
      </c>
      <c r="M60" s="13" t="e">
        <f t="shared" si="42"/>
        <v>#DIV/0!</v>
      </c>
      <c r="N60" s="14"/>
      <c r="O60" s="14"/>
      <c r="P60" s="14"/>
      <c r="Q60" s="60"/>
      <c r="R60" s="60"/>
      <c r="S60" s="60"/>
      <c r="T60" s="60"/>
      <c r="U60" s="60"/>
      <c r="V60" s="60"/>
      <c r="W60" s="60"/>
      <c r="X60" s="60"/>
      <c r="Y60" s="61"/>
      <c r="Z60" s="15" t="e">
        <f t="shared" si="43"/>
        <v>#DIV/0!</v>
      </c>
      <c r="AA60" s="15" t="e">
        <f t="shared" si="43"/>
        <v>#DIV/0!</v>
      </c>
      <c r="AB60" s="32"/>
      <c r="AC60" s="11"/>
      <c r="AD60" s="11"/>
    </row>
    <row r="61" spans="1:31">
      <c r="A61" s="120">
        <v>3</v>
      </c>
      <c r="B61" s="11">
        <v>349</v>
      </c>
      <c r="C61" s="11">
        <v>347</v>
      </c>
      <c r="D61" s="11">
        <v>16</v>
      </c>
      <c r="E61" s="14">
        <v>10</v>
      </c>
      <c r="F61" s="14">
        <v>764</v>
      </c>
      <c r="G61" s="14">
        <v>859</v>
      </c>
      <c r="H61" s="13">
        <f t="shared" si="40"/>
        <v>34.9</v>
      </c>
      <c r="I61" s="13">
        <f t="shared" si="41"/>
        <v>21.6875</v>
      </c>
      <c r="J61" s="13">
        <f t="shared" si="44"/>
        <v>76.400000000000006</v>
      </c>
      <c r="K61" s="13">
        <f>G61/D72</f>
        <v>42.95</v>
      </c>
      <c r="L61" s="13">
        <f>B72/(F61/6)</f>
        <v>3.3141361256544504</v>
      </c>
      <c r="M61" s="13">
        <f>C72/(G61/6)</f>
        <v>2.9196740395809084</v>
      </c>
      <c r="N61" s="14"/>
      <c r="O61" s="14"/>
      <c r="P61" s="14">
        <v>1</v>
      </c>
      <c r="Q61" s="60">
        <v>1</v>
      </c>
      <c r="R61" s="60">
        <v>1</v>
      </c>
      <c r="S61" s="60">
        <v>0</v>
      </c>
      <c r="T61" s="60">
        <v>1</v>
      </c>
      <c r="U61" s="60">
        <v>0</v>
      </c>
      <c r="V61" s="60">
        <v>1</v>
      </c>
      <c r="W61" s="60">
        <v>1</v>
      </c>
      <c r="X61" s="60">
        <v>1</v>
      </c>
      <c r="Y61" s="61">
        <v>0</v>
      </c>
      <c r="Z61" s="15">
        <f t="shared" si="43"/>
        <v>764</v>
      </c>
      <c r="AA61" s="15">
        <f t="shared" si="43"/>
        <v>859</v>
      </c>
      <c r="AB61" s="32">
        <v>0</v>
      </c>
      <c r="AC61" s="11">
        <v>0</v>
      </c>
      <c r="AD61" s="11">
        <v>0</v>
      </c>
    </row>
    <row r="62" spans="1:31">
      <c r="A62" s="120">
        <v>4</v>
      </c>
      <c r="B62" s="14">
        <v>508</v>
      </c>
      <c r="C62" s="14">
        <v>651</v>
      </c>
      <c r="D62" s="14">
        <v>11</v>
      </c>
      <c r="E62" s="14">
        <v>19</v>
      </c>
      <c r="F62" s="14">
        <v>1144</v>
      </c>
      <c r="G62" s="14">
        <v>839</v>
      </c>
      <c r="H62" s="13">
        <f t="shared" si="40"/>
        <v>26.736842105263158</v>
      </c>
      <c r="I62" s="13">
        <f t="shared" si="41"/>
        <v>59.18181818181818</v>
      </c>
      <c r="J62" s="13">
        <f t="shared" si="44"/>
        <v>60.210526315789473</v>
      </c>
      <c r="K62" s="13">
        <f t="shared" si="45"/>
        <v>76.272727272727266</v>
      </c>
      <c r="L62" s="13">
        <f t="shared" si="46"/>
        <v>2.6643356643356646</v>
      </c>
      <c r="M62" s="13">
        <f t="shared" si="42"/>
        <v>4.6555423122765189</v>
      </c>
      <c r="N62" s="14"/>
      <c r="O62" s="14"/>
      <c r="P62" s="14">
        <v>1</v>
      </c>
      <c r="Q62" s="60">
        <v>2</v>
      </c>
      <c r="R62" s="60">
        <v>0</v>
      </c>
      <c r="S62" s="60">
        <v>4</v>
      </c>
      <c r="T62" s="60">
        <v>0</v>
      </c>
      <c r="U62" s="60">
        <v>1</v>
      </c>
      <c r="V62" s="60">
        <v>4</v>
      </c>
      <c r="W62" s="60">
        <v>4</v>
      </c>
      <c r="X62" s="60">
        <v>0</v>
      </c>
      <c r="Y62" s="61">
        <v>1</v>
      </c>
      <c r="Z62" s="15">
        <f t="shared" si="43"/>
        <v>1144</v>
      </c>
      <c r="AA62" s="15">
        <f t="shared" si="43"/>
        <v>419.5</v>
      </c>
      <c r="AB62" s="32">
        <v>0</v>
      </c>
      <c r="AC62" s="11">
        <v>0</v>
      </c>
      <c r="AD62" s="11">
        <v>1</v>
      </c>
    </row>
    <row r="63" spans="1:31">
      <c r="A63" s="120">
        <v>5</v>
      </c>
      <c r="B63" s="14">
        <v>447</v>
      </c>
      <c r="C63" s="14">
        <v>385</v>
      </c>
      <c r="D63" s="14">
        <v>20</v>
      </c>
      <c r="E63" s="14">
        <v>20</v>
      </c>
      <c r="F63" s="14">
        <v>824</v>
      </c>
      <c r="G63" s="14">
        <v>744</v>
      </c>
      <c r="H63" s="13">
        <f t="shared" si="40"/>
        <v>22.35</v>
      </c>
      <c r="I63" s="13">
        <f t="shared" si="41"/>
        <v>19.25</v>
      </c>
      <c r="J63" s="13">
        <f t="shared" si="44"/>
        <v>41.2</v>
      </c>
      <c r="K63" s="13">
        <f t="shared" si="45"/>
        <v>37.200000000000003</v>
      </c>
      <c r="L63" s="13">
        <f t="shared" si="46"/>
        <v>3.2548543689320386</v>
      </c>
      <c r="M63" s="13">
        <f t="shared" si="42"/>
        <v>3.1048387096774195</v>
      </c>
      <c r="N63" s="14">
        <v>1</v>
      </c>
      <c r="O63" s="14"/>
      <c r="P63" s="14">
        <v>0</v>
      </c>
      <c r="Q63" s="60">
        <v>0</v>
      </c>
      <c r="R63" s="14">
        <v>2</v>
      </c>
      <c r="S63" s="14">
        <v>1</v>
      </c>
      <c r="T63" s="14">
        <v>1</v>
      </c>
      <c r="U63" s="14">
        <v>1</v>
      </c>
      <c r="V63" s="14">
        <v>0</v>
      </c>
      <c r="W63" s="14">
        <v>1</v>
      </c>
      <c r="X63" s="16">
        <v>0</v>
      </c>
      <c r="Y63" s="45">
        <v>0</v>
      </c>
      <c r="Z63" s="19" t="e">
        <f t="shared" si="43"/>
        <v>#DIV/0!</v>
      </c>
      <c r="AA63" s="19" t="e">
        <f t="shared" si="43"/>
        <v>#DIV/0!</v>
      </c>
      <c r="AB63" s="32">
        <v>0</v>
      </c>
      <c r="AC63" s="11">
        <v>0</v>
      </c>
      <c r="AD63" s="11">
        <v>0</v>
      </c>
    </row>
    <row r="64" spans="1:31">
      <c r="A64" s="120">
        <v>6</v>
      </c>
      <c r="B64" s="14"/>
      <c r="C64" s="14"/>
      <c r="D64" s="14"/>
      <c r="E64" s="14"/>
      <c r="F64" s="14"/>
      <c r="G64" s="14"/>
      <c r="H64" s="13">
        <v>32.799999999999997</v>
      </c>
      <c r="I64" s="13">
        <v>16.350000000000001</v>
      </c>
      <c r="J64" s="13">
        <v>55.1</v>
      </c>
      <c r="K64" s="13">
        <v>33.75</v>
      </c>
      <c r="L64" s="13">
        <v>3.5716878402903811</v>
      </c>
      <c r="M64" s="13">
        <v>2.9066666666666667</v>
      </c>
      <c r="N64" s="14"/>
      <c r="O64" s="14"/>
      <c r="P64" s="14"/>
      <c r="Q64" s="60"/>
      <c r="R64" s="60"/>
      <c r="S64" s="60"/>
      <c r="T64" s="60"/>
      <c r="U64" s="60"/>
      <c r="V64" s="60"/>
      <c r="W64" s="60"/>
      <c r="X64" s="62"/>
      <c r="Y64" s="63"/>
      <c r="Z64" s="19" t="e">
        <f t="shared" si="43"/>
        <v>#DIV/0!</v>
      </c>
      <c r="AA64" s="19" t="e">
        <f t="shared" si="43"/>
        <v>#DIV/0!</v>
      </c>
      <c r="AB64" s="44"/>
      <c r="AC64" s="11"/>
      <c r="AD64" s="11"/>
    </row>
    <row r="65" spans="1:31">
      <c r="A65" s="120">
        <v>7</v>
      </c>
      <c r="B65" s="14"/>
      <c r="C65" s="14"/>
      <c r="D65" s="14"/>
      <c r="E65" s="14"/>
      <c r="F65" s="14"/>
      <c r="G65" s="14"/>
      <c r="H65" s="13" t="e">
        <f t="shared" si="40"/>
        <v>#DIV/0!</v>
      </c>
      <c r="I65" s="13" t="e">
        <f t="shared" si="41"/>
        <v>#DIV/0!</v>
      </c>
      <c r="J65" s="13" t="e">
        <f t="shared" si="44"/>
        <v>#DIV/0!</v>
      </c>
      <c r="K65" s="13" t="e">
        <f t="shared" si="45"/>
        <v>#DIV/0!</v>
      </c>
      <c r="L65" s="13" t="e">
        <f t="shared" si="46"/>
        <v>#DIV/0!</v>
      </c>
      <c r="M65" s="13" t="e">
        <f t="shared" si="42"/>
        <v>#DIV/0!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6"/>
      <c r="Y65" s="45"/>
      <c r="Z65" s="19" t="e">
        <f t="shared" si="43"/>
        <v>#DIV/0!</v>
      </c>
      <c r="AA65" s="19" t="e">
        <f t="shared" si="43"/>
        <v>#DIV/0!</v>
      </c>
      <c r="AB65" s="32"/>
      <c r="AC65" s="11"/>
      <c r="AD65" s="11"/>
    </row>
    <row r="66" spans="1:31">
      <c r="A66" s="120">
        <v>8</v>
      </c>
      <c r="B66" s="14"/>
      <c r="C66" s="14"/>
      <c r="D66" s="14"/>
      <c r="E66" s="14"/>
      <c r="F66" s="14"/>
      <c r="G66" s="14"/>
      <c r="H66" s="13" t="e">
        <f t="shared" si="40"/>
        <v>#DIV/0!</v>
      </c>
      <c r="I66" s="13" t="e">
        <f t="shared" si="41"/>
        <v>#DIV/0!</v>
      </c>
      <c r="J66" s="13" t="e">
        <f t="shared" si="44"/>
        <v>#DIV/0!</v>
      </c>
      <c r="K66" s="13" t="e">
        <f t="shared" si="45"/>
        <v>#DIV/0!</v>
      </c>
      <c r="L66" s="13" t="e">
        <f t="shared" si="46"/>
        <v>#DIV/0!</v>
      </c>
      <c r="M66" s="13" t="e">
        <f t="shared" si="42"/>
        <v>#DIV/0!</v>
      </c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6"/>
      <c r="Y66" s="45"/>
      <c r="Z66" s="19" t="e">
        <f t="shared" si="43"/>
        <v>#DIV/0!</v>
      </c>
      <c r="AA66" s="19" t="e">
        <f t="shared" si="43"/>
        <v>#DIV/0!</v>
      </c>
      <c r="AB66" s="44"/>
      <c r="AC66" s="11"/>
      <c r="AD66" s="11"/>
    </row>
    <row r="67" spans="1:31">
      <c r="A67" s="120">
        <v>9</v>
      </c>
      <c r="B67" s="14"/>
      <c r="C67" s="14"/>
      <c r="D67" s="14"/>
      <c r="E67" s="14"/>
      <c r="F67" s="14"/>
      <c r="G67" s="14"/>
      <c r="H67" s="13" t="e">
        <f t="shared" si="40"/>
        <v>#DIV/0!</v>
      </c>
      <c r="I67" s="13" t="e">
        <f t="shared" si="41"/>
        <v>#DIV/0!</v>
      </c>
      <c r="J67" s="13" t="e">
        <f t="shared" si="44"/>
        <v>#DIV/0!</v>
      </c>
      <c r="K67" s="13" t="e">
        <f t="shared" si="45"/>
        <v>#DIV/0!</v>
      </c>
      <c r="L67" s="13" t="e">
        <f t="shared" si="46"/>
        <v>#DIV/0!</v>
      </c>
      <c r="M67" s="13" t="e">
        <f t="shared" si="42"/>
        <v>#DIV/0!</v>
      </c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6"/>
      <c r="Y67" s="45"/>
      <c r="Z67" s="19" t="e">
        <f t="shared" si="43"/>
        <v>#DIV/0!</v>
      </c>
      <c r="AA67" s="19" t="e">
        <f t="shared" si="43"/>
        <v>#DIV/0!</v>
      </c>
      <c r="AB67" s="44"/>
      <c r="AC67" s="11"/>
      <c r="AD67" s="11"/>
    </row>
    <row r="68" spans="1:31">
      <c r="A68" s="120">
        <v>10</v>
      </c>
      <c r="B68" s="14"/>
      <c r="C68" s="14"/>
      <c r="D68" s="14"/>
      <c r="E68" s="14"/>
      <c r="F68" s="14"/>
      <c r="G68" s="14"/>
      <c r="H68" s="18" t="e">
        <f t="shared" si="40"/>
        <v>#DIV/0!</v>
      </c>
      <c r="I68" s="18" t="e">
        <f t="shared" si="41"/>
        <v>#DIV/0!</v>
      </c>
      <c r="J68" s="18" t="e">
        <f t="shared" si="44"/>
        <v>#DIV/0!</v>
      </c>
      <c r="K68" s="18" t="e">
        <f t="shared" si="45"/>
        <v>#DIV/0!</v>
      </c>
      <c r="L68" s="18" t="e">
        <f t="shared" si="46"/>
        <v>#DIV/0!</v>
      </c>
      <c r="M68" s="18" t="e">
        <f t="shared" si="42"/>
        <v>#DIV/0!</v>
      </c>
      <c r="N68" s="16"/>
      <c r="O68" s="16"/>
      <c r="P68" s="16"/>
      <c r="Q68" s="16"/>
      <c r="R68" s="14"/>
      <c r="S68" s="14"/>
      <c r="T68" s="14"/>
      <c r="U68" s="14"/>
      <c r="V68" s="14"/>
      <c r="W68" s="14"/>
      <c r="X68" s="16"/>
      <c r="Y68" s="45"/>
      <c r="Z68" s="19" t="e">
        <f t="shared" si="43"/>
        <v>#DIV/0!</v>
      </c>
      <c r="AA68" s="19" t="e">
        <f t="shared" si="43"/>
        <v>#DIV/0!</v>
      </c>
      <c r="AB68" s="44"/>
      <c r="AC68" s="11"/>
      <c r="AD68" s="11"/>
    </row>
    <row r="69" spans="1:31">
      <c r="B69" s="127">
        <f t="shared" ref="B69:E69" si="47">SUM(B59:B68)</f>
        <v>1722</v>
      </c>
      <c r="C69" s="127">
        <f t="shared" si="47"/>
        <v>1805</v>
      </c>
      <c r="D69" s="127">
        <f t="shared" si="47"/>
        <v>59</v>
      </c>
      <c r="E69" s="127">
        <f t="shared" si="47"/>
        <v>69</v>
      </c>
      <c r="F69" s="127">
        <f>SUM(F59:F68)</f>
        <v>3510</v>
      </c>
      <c r="G69" s="127">
        <f>SUM(G59:G68)</f>
        <v>3088</v>
      </c>
      <c r="H69" s="130">
        <f>B69/E69</f>
        <v>24.956521739130434</v>
      </c>
      <c r="I69" s="130">
        <f>C69/D69</f>
        <v>30.593220338983052</v>
      </c>
      <c r="J69" s="130">
        <f>F69/E69</f>
        <v>50.869565217391305</v>
      </c>
      <c r="K69" s="130">
        <f>G69/D69</f>
        <v>52.33898305084746</v>
      </c>
      <c r="L69" s="130">
        <f>B69/(F69/6)</f>
        <v>2.9435897435897438</v>
      </c>
      <c r="M69" s="130">
        <f>C69/(G69/6)</f>
        <v>3.5071243523316067</v>
      </c>
      <c r="N69" s="127">
        <f>SUM(N59:N68)</f>
        <v>1</v>
      </c>
      <c r="O69" s="127">
        <f>SUM(O59:O68)</f>
        <v>1</v>
      </c>
      <c r="P69" s="127">
        <f>SUM(P59:P68)</f>
        <v>2</v>
      </c>
      <c r="Q69" s="127">
        <f>SUM(Q59:Q68)</f>
        <v>3</v>
      </c>
      <c r="R69" s="127">
        <f t="shared" ref="R69:Y69" si="48">SUM(R59:R68)</f>
        <v>3</v>
      </c>
      <c r="S69" s="127">
        <f t="shared" si="48"/>
        <v>7</v>
      </c>
      <c r="T69" s="127">
        <f t="shared" si="48"/>
        <v>2</v>
      </c>
      <c r="U69" s="127">
        <f t="shared" si="48"/>
        <v>3</v>
      </c>
      <c r="V69" s="127">
        <f>SUM(V59:V68)</f>
        <v>7</v>
      </c>
      <c r="W69" s="127">
        <f>SUM(W59:W68)</f>
        <v>8</v>
      </c>
      <c r="X69" s="127">
        <f t="shared" si="48"/>
        <v>1</v>
      </c>
      <c r="Y69" s="127">
        <f t="shared" si="48"/>
        <v>2</v>
      </c>
      <c r="Z69" s="131">
        <f t="shared" si="43"/>
        <v>1755</v>
      </c>
      <c r="AA69" s="131">
        <f t="shared" si="43"/>
        <v>1029.3333333333333</v>
      </c>
      <c r="AB69" s="129">
        <f>SUM(AB59:AB68)</f>
        <v>0</v>
      </c>
      <c r="AC69" s="129">
        <f>SUM(AC59:AC68)</f>
        <v>0</v>
      </c>
      <c r="AD69" s="129">
        <f>SUM(AD59:AD68)</f>
        <v>1</v>
      </c>
    </row>
    <row r="70" spans="1:31" ht="14.5">
      <c r="B70" s="2" t="s">
        <v>0</v>
      </c>
      <c r="C70" s="2" t="s">
        <v>0</v>
      </c>
      <c r="D70" s="3" t="s">
        <v>1</v>
      </c>
      <c r="E70" s="3" t="s">
        <v>2</v>
      </c>
      <c r="F70" s="2" t="s">
        <v>3</v>
      </c>
      <c r="G70" s="2" t="s">
        <v>3</v>
      </c>
      <c r="H70" s="2" t="s">
        <v>4</v>
      </c>
      <c r="I70" s="2" t="s">
        <v>4</v>
      </c>
      <c r="J70" s="2" t="s">
        <v>5</v>
      </c>
      <c r="K70" s="2" t="s">
        <v>5</v>
      </c>
      <c r="L70" s="2" t="s">
        <v>6</v>
      </c>
      <c r="M70" s="2" t="s">
        <v>6</v>
      </c>
      <c r="N70" s="2" t="s">
        <v>7</v>
      </c>
      <c r="O70" s="2" t="s">
        <v>8</v>
      </c>
      <c r="P70" s="2" t="s">
        <v>9</v>
      </c>
      <c r="Q70" s="4"/>
      <c r="R70" s="28">
        <v>50</v>
      </c>
      <c r="S70" s="28">
        <v>50</v>
      </c>
      <c r="T70" s="28" t="s">
        <v>10</v>
      </c>
      <c r="U70" s="28" t="s">
        <v>11</v>
      </c>
      <c r="V70" s="28" t="s">
        <v>10</v>
      </c>
      <c r="W70" s="28" t="s">
        <v>10</v>
      </c>
      <c r="X70" s="2" t="s">
        <v>12</v>
      </c>
      <c r="Y70" s="2" t="s">
        <v>13</v>
      </c>
      <c r="Z70" s="2" t="s">
        <v>14</v>
      </c>
      <c r="AA70" s="31"/>
      <c r="AB70" s="31"/>
      <c r="AC70" s="64" t="s">
        <v>34</v>
      </c>
      <c r="AD70" s="64" t="s">
        <v>34</v>
      </c>
      <c r="AE70" s="139" t="s">
        <v>39</v>
      </c>
    </row>
    <row r="71" spans="1:31">
      <c r="A71" s="42" t="s">
        <v>39</v>
      </c>
      <c r="B71" s="28" t="s">
        <v>17</v>
      </c>
      <c r="C71" s="28" t="s">
        <v>18</v>
      </c>
      <c r="D71" s="124" t="s">
        <v>19</v>
      </c>
      <c r="E71" s="124" t="s">
        <v>20</v>
      </c>
      <c r="F71" s="28" t="s">
        <v>21</v>
      </c>
      <c r="G71" s="28" t="s">
        <v>22</v>
      </c>
      <c r="H71" s="28" t="s">
        <v>17</v>
      </c>
      <c r="I71" s="28" t="s">
        <v>18</v>
      </c>
      <c r="J71" s="28" t="s">
        <v>23</v>
      </c>
      <c r="K71" s="28" t="s">
        <v>24</v>
      </c>
      <c r="L71" s="28" t="s">
        <v>17</v>
      </c>
      <c r="M71" s="28" t="s">
        <v>18</v>
      </c>
      <c r="N71" s="36"/>
      <c r="O71" s="36"/>
      <c r="P71" s="28" t="s">
        <v>17</v>
      </c>
      <c r="Q71" s="28" t="s">
        <v>25</v>
      </c>
      <c r="R71" s="28" t="s">
        <v>26</v>
      </c>
      <c r="S71" s="28" t="s">
        <v>27</v>
      </c>
      <c r="T71" s="28" t="s">
        <v>28</v>
      </c>
      <c r="U71" s="28" t="s">
        <v>29</v>
      </c>
      <c r="V71" s="28" t="s">
        <v>30</v>
      </c>
      <c r="W71" s="28" t="s">
        <v>31</v>
      </c>
      <c r="X71" s="28" t="s">
        <v>32</v>
      </c>
      <c r="Y71" s="28" t="s">
        <v>32</v>
      </c>
      <c r="Z71" s="8" t="s">
        <v>17</v>
      </c>
      <c r="AA71" s="8" t="s">
        <v>25</v>
      </c>
      <c r="AB71" s="5" t="s">
        <v>15</v>
      </c>
      <c r="AC71" s="65" t="s">
        <v>12</v>
      </c>
      <c r="AD71" s="65" t="s">
        <v>27</v>
      </c>
    </row>
    <row r="72" spans="1:31">
      <c r="A72" s="34">
        <v>1</v>
      </c>
      <c r="B72" s="14">
        <v>422</v>
      </c>
      <c r="C72" s="14">
        <v>418</v>
      </c>
      <c r="D72" s="14">
        <v>20</v>
      </c>
      <c r="E72" s="14">
        <v>12</v>
      </c>
      <c r="F72" s="14">
        <v>646</v>
      </c>
      <c r="G72" s="14">
        <v>778</v>
      </c>
      <c r="H72" s="13">
        <f t="shared" ref="H72:H78" si="49">B72/E72</f>
        <v>35.166666666666664</v>
      </c>
      <c r="I72" s="13">
        <f t="shared" ref="I72:I78" si="50">C72/D72</f>
        <v>20.9</v>
      </c>
      <c r="J72" s="13">
        <f t="shared" ref="J72:J78" si="51">F72/E72</f>
        <v>53.833333333333336</v>
      </c>
      <c r="K72" s="13">
        <f t="shared" ref="K72:K78" si="52">G72/D72</f>
        <v>38.9</v>
      </c>
      <c r="L72" s="13">
        <f t="shared" ref="L72:M82" si="53">B72/(F72/6)</f>
        <v>3.9195046439628483</v>
      </c>
      <c r="M72" s="13">
        <f t="shared" si="53"/>
        <v>3.2236503856041132</v>
      </c>
      <c r="N72" s="11">
        <v>1</v>
      </c>
      <c r="O72" s="11"/>
      <c r="P72" s="11">
        <v>0</v>
      </c>
      <c r="Q72" s="11">
        <v>0</v>
      </c>
      <c r="R72" s="11">
        <v>3</v>
      </c>
      <c r="S72" s="11">
        <v>1</v>
      </c>
      <c r="T72" s="11">
        <v>1</v>
      </c>
      <c r="U72" s="11">
        <v>0</v>
      </c>
      <c r="V72" s="11">
        <v>2</v>
      </c>
      <c r="W72" s="11">
        <v>2</v>
      </c>
      <c r="X72" s="11">
        <v>1</v>
      </c>
      <c r="Y72" s="44">
        <v>0</v>
      </c>
      <c r="Z72" s="19" t="e">
        <f t="shared" ref="Z72:AA82" si="54">F72/P72</f>
        <v>#DIV/0!</v>
      </c>
      <c r="AA72" s="19">
        <f>G73/Q75</f>
        <v>622</v>
      </c>
      <c r="AB72" s="32">
        <v>0</v>
      </c>
      <c r="AC72" s="14">
        <v>0</v>
      </c>
      <c r="AD72" s="14">
        <v>0</v>
      </c>
    </row>
    <row r="73" spans="1:31">
      <c r="A73" s="34">
        <v>2</v>
      </c>
      <c r="B73" s="14">
        <v>772</v>
      </c>
      <c r="C73" s="14">
        <v>728</v>
      </c>
      <c r="D73" s="14">
        <v>19</v>
      </c>
      <c r="E73" s="14">
        <v>13</v>
      </c>
      <c r="F73" s="14">
        <v>975</v>
      </c>
      <c r="G73" s="14">
        <v>1244</v>
      </c>
      <c r="H73" s="13">
        <f t="shared" si="49"/>
        <v>59.384615384615387</v>
      </c>
      <c r="I73" s="13">
        <f t="shared" si="50"/>
        <v>38.315789473684212</v>
      </c>
      <c r="J73" s="13">
        <f t="shared" si="51"/>
        <v>75</v>
      </c>
      <c r="K73" s="13">
        <f t="shared" si="52"/>
        <v>65.473684210526315</v>
      </c>
      <c r="L73" s="13">
        <f t="shared" si="53"/>
        <v>4.7507692307692304</v>
      </c>
      <c r="M73" s="13">
        <f t="shared" si="53"/>
        <v>3.5112540192926045</v>
      </c>
      <c r="N73" s="14">
        <v>1</v>
      </c>
      <c r="O73" s="14"/>
      <c r="P73" s="14">
        <v>1</v>
      </c>
      <c r="Q73" s="14">
        <v>1</v>
      </c>
      <c r="R73" s="14">
        <v>2</v>
      </c>
      <c r="S73" s="14">
        <v>0</v>
      </c>
      <c r="T73" s="14">
        <v>2</v>
      </c>
      <c r="U73" s="14">
        <v>0</v>
      </c>
      <c r="V73" s="14">
        <v>2</v>
      </c>
      <c r="W73" s="14">
        <v>4</v>
      </c>
      <c r="X73" s="14">
        <v>1</v>
      </c>
      <c r="Y73" s="32">
        <v>2</v>
      </c>
      <c r="Z73" s="19">
        <f t="shared" si="54"/>
        <v>975</v>
      </c>
      <c r="AA73" s="19">
        <f t="shared" si="54"/>
        <v>1244</v>
      </c>
      <c r="AB73" s="32">
        <v>2</v>
      </c>
      <c r="AC73" s="14">
        <v>1</v>
      </c>
      <c r="AD73" s="14">
        <v>1</v>
      </c>
    </row>
    <row r="74" spans="1:31">
      <c r="A74" s="34">
        <v>3</v>
      </c>
      <c r="B74" s="14">
        <v>195</v>
      </c>
      <c r="C74" s="14">
        <v>217</v>
      </c>
      <c r="D74" s="14">
        <v>10</v>
      </c>
      <c r="E74" s="14">
        <v>12</v>
      </c>
      <c r="F74" s="14">
        <v>351</v>
      </c>
      <c r="G74" s="14">
        <v>400</v>
      </c>
      <c r="H74" s="13">
        <f t="shared" si="49"/>
        <v>16.25</v>
      </c>
      <c r="I74" s="13">
        <f t="shared" si="50"/>
        <v>21.7</v>
      </c>
      <c r="J74" s="13">
        <f t="shared" si="51"/>
        <v>29.25</v>
      </c>
      <c r="K74" s="13">
        <f t="shared" si="52"/>
        <v>40</v>
      </c>
      <c r="L74" s="13">
        <f t="shared" si="53"/>
        <v>3.3333333333333335</v>
      </c>
      <c r="M74" s="13">
        <f t="shared" si="53"/>
        <v>3.2549999999999999</v>
      </c>
      <c r="N74" s="14"/>
      <c r="O74" s="14"/>
      <c r="P74" s="14">
        <v>0</v>
      </c>
      <c r="Q74" s="14">
        <v>0</v>
      </c>
      <c r="R74" s="14">
        <v>0</v>
      </c>
      <c r="S74" s="14">
        <v>1</v>
      </c>
      <c r="T74" s="14">
        <v>0</v>
      </c>
      <c r="U74" s="14">
        <v>0</v>
      </c>
      <c r="V74" s="14">
        <v>1</v>
      </c>
      <c r="W74" s="14">
        <v>2</v>
      </c>
      <c r="X74" s="14">
        <v>0</v>
      </c>
      <c r="Y74" s="32">
        <v>0</v>
      </c>
      <c r="Z74" s="19" t="e">
        <f t="shared" si="54"/>
        <v>#DIV/0!</v>
      </c>
      <c r="AA74" s="19" t="e">
        <f t="shared" si="54"/>
        <v>#DIV/0!</v>
      </c>
      <c r="AB74" s="32">
        <v>0</v>
      </c>
      <c r="AC74" s="14">
        <v>0</v>
      </c>
      <c r="AD74" s="14">
        <v>0</v>
      </c>
    </row>
    <row r="75" spans="1:31">
      <c r="A75" s="34">
        <v>4</v>
      </c>
      <c r="B75" s="14">
        <v>436</v>
      </c>
      <c r="C75" s="14">
        <v>570</v>
      </c>
      <c r="D75" s="14">
        <v>8</v>
      </c>
      <c r="E75" s="14">
        <v>20</v>
      </c>
      <c r="F75" s="14">
        <v>668</v>
      </c>
      <c r="G75" s="14">
        <v>924</v>
      </c>
      <c r="H75" s="13">
        <f t="shared" si="49"/>
        <v>21.8</v>
      </c>
      <c r="I75" s="13">
        <f t="shared" si="50"/>
        <v>71.25</v>
      </c>
      <c r="J75" s="13">
        <f t="shared" si="51"/>
        <v>33.4</v>
      </c>
      <c r="K75" s="13">
        <f t="shared" si="52"/>
        <v>115.5</v>
      </c>
      <c r="L75" s="13">
        <f t="shared" si="53"/>
        <v>3.9161676646706587</v>
      </c>
      <c r="M75" s="13">
        <f t="shared" si="53"/>
        <v>3.7012987012987013</v>
      </c>
      <c r="N75" s="14"/>
      <c r="O75" s="14">
        <v>1</v>
      </c>
      <c r="P75" s="14">
        <v>0</v>
      </c>
      <c r="Q75" s="14">
        <v>2</v>
      </c>
      <c r="R75" s="14">
        <v>3</v>
      </c>
      <c r="S75" s="14">
        <v>0</v>
      </c>
      <c r="T75" s="14">
        <v>0</v>
      </c>
      <c r="U75" s="14">
        <v>2</v>
      </c>
      <c r="V75" s="14">
        <v>4</v>
      </c>
      <c r="W75" s="14">
        <v>2</v>
      </c>
      <c r="X75" s="14">
        <v>1</v>
      </c>
      <c r="Y75" s="32">
        <v>1</v>
      </c>
      <c r="Z75" s="19" t="e">
        <f t="shared" si="54"/>
        <v>#DIV/0!</v>
      </c>
      <c r="AA75" s="19">
        <f t="shared" si="54"/>
        <v>462</v>
      </c>
      <c r="AB75" s="32">
        <v>0</v>
      </c>
      <c r="AC75" s="11">
        <v>0</v>
      </c>
      <c r="AD75" s="11">
        <v>1</v>
      </c>
    </row>
    <row r="76" spans="1:31">
      <c r="A76" s="34" t="s">
        <v>71</v>
      </c>
      <c r="B76" s="14">
        <v>351</v>
      </c>
      <c r="C76" s="14">
        <v>350</v>
      </c>
      <c r="D76" s="14">
        <v>20</v>
      </c>
      <c r="E76" s="14">
        <v>11</v>
      </c>
      <c r="F76" s="14">
        <v>692</v>
      </c>
      <c r="G76" s="14">
        <v>659</v>
      </c>
      <c r="H76" s="13">
        <f t="shared" si="49"/>
        <v>31.90909090909091</v>
      </c>
      <c r="I76" s="13">
        <f t="shared" si="50"/>
        <v>17.5</v>
      </c>
      <c r="J76" s="13">
        <f t="shared" si="51"/>
        <v>62.909090909090907</v>
      </c>
      <c r="K76" s="13">
        <f t="shared" si="52"/>
        <v>32.950000000000003</v>
      </c>
      <c r="L76" s="13">
        <f t="shared" si="53"/>
        <v>3.0433526011560694</v>
      </c>
      <c r="M76" s="13">
        <f t="shared" si="53"/>
        <v>3.1866464339908953</v>
      </c>
      <c r="N76" s="14">
        <v>1</v>
      </c>
      <c r="O76" s="14"/>
      <c r="P76" s="14">
        <v>0</v>
      </c>
      <c r="Q76" s="14">
        <v>0</v>
      </c>
      <c r="R76" s="14">
        <v>2</v>
      </c>
      <c r="S76" s="14">
        <v>3</v>
      </c>
      <c r="T76" s="14">
        <v>0</v>
      </c>
      <c r="U76" s="14">
        <v>0</v>
      </c>
      <c r="V76" s="14">
        <v>3</v>
      </c>
      <c r="W76" s="14">
        <v>1</v>
      </c>
      <c r="X76" s="14">
        <v>0</v>
      </c>
      <c r="Y76" s="32">
        <v>0</v>
      </c>
      <c r="Z76" s="19" t="e">
        <f t="shared" si="54"/>
        <v>#DIV/0!</v>
      </c>
      <c r="AA76" s="19" t="e">
        <f t="shared" si="54"/>
        <v>#DIV/0!</v>
      </c>
      <c r="AB76" s="44">
        <v>0</v>
      </c>
      <c r="AC76" s="11">
        <v>0</v>
      </c>
      <c r="AD76" s="11">
        <v>0</v>
      </c>
    </row>
    <row r="77" spans="1:31">
      <c r="A77" s="34">
        <v>6</v>
      </c>
      <c r="B77" s="14">
        <v>360</v>
      </c>
      <c r="C77" s="14">
        <v>353</v>
      </c>
      <c r="D77" s="14">
        <v>20</v>
      </c>
      <c r="E77" s="14">
        <v>10</v>
      </c>
      <c r="F77" s="14">
        <v>922</v>
      </c>
      <c r="G77" s="14">
        <v>666</v>
      </c>
      <c r="H77" s="13">
        <f t="shared" si="49"/>
        <v>36</v>
      </c>
      <c r="I77" s="13">
        <f t="shared" si="50"/>
        <v>17.649999999999999</v>
      </c>
      <c r="J77" s="13">
        <f t="shared" si="51"/>
        <v>92.2</v>
      </c>
      <c r="K77" s="13">
        <f t="shared" si="52"/>
        <v>33.299999999999997</v>
      </c>
      <c r="L77" s="13">
        <f t="shared" si="53"/>
        <v>2.3427331887201737</v>
      </c>
      <c r="M77" s="13">
        <f t="shared" si="53"/>
        <v>3.1801801801801801</v>
      </c>
      <c r="N77" s="14">
        <v>1</v>
      </c>
      <c r="O77" s="14"/>
      <c r="P77" s="14">
        <v>1</v>
      </c>
      <c r="Q77" s="14">
        <v>0</v>
      </c>
      <c r="R77" s="14">
        <v>1</v>
      </c>
      <c r="S77" s="14">
        <v>3</v>
      </c>
      <c r="T77" s="14">
        <v>0</v>
      </c>
      <c r="U77" s="14">
        <v>1</v>
      </c>
      <c r="V77" s="14">
        <v>0</v>
      </c>
      <c r="W77" s="14">
        <v>2</v>
      </c>
      <c r="X77" s="14">
        <v>1</v>
      </c>
      <c r="Y77" s="32">
        <v>0</v>
      </c>
      <c r="Z77" s="19">
        <f t="shared" si="54"/>
        <v>922</v>
      </c>
      <c r="AA77" s="19" t="e">
        <f t="shared" si="54"/>
        <v>#DIV/0!</v>
      </c>
      <c r="AB77" s="44"/>
      <c r="AC77" s="11"/>
      <c r="AD77" s="11"/>
    </row>
    <row r="78" spans="1:31">
      <c r="A78" s="34">
        <v>7</v>
      </c>
      <c r="B78" s="14"/>
      <c r="C78" s="14"/>
      <c r="D78" s="14"/>
      <c r="E78" s="14"/>
      <c r="F78" s="14"/>
      <c r="G78" s="14"/>
      <c r="H78" s="13" t="e">
        <f t="shared" si="49"/>
        <v>#DIV/0!</v>
      </c>
      <c r="I78" s="13" t="e">
        <f t="shared" si="50"/>
        <v>#DIV/0!</v>
      </c>
      <c r="J78" s="13" t="e">
        <f t="shared" si="51"/>
        <v>#DIV/0!</v>
      </c>
      <c r="K78" s="13" t="e">
        <f t="shared" si="52"/>
        <v>#DIV/0!</v>
      </c>
      <c r="L78" s="13" t="e">
        <f t="shared" si="53"/>
        <v>#DIV/0!</v>
      </c>
      <c r="M78" s="13" t="e">
        <f t="shared" si="53"/>
        <v>#DIV/0!</v>
      </c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32"/>
      <c r="Z78" s="19" t="e">
        <f t="shared" si="54"/>
        <v>#DIV/0!</v>
      </c>
      <c r="AA78" s="19" t="e">
        <f t="shared" si="54"/>
        <v>#DIV/0!</v>
      </c>
      <c r="AB78" s="44"/>
      <c r="AC78" s="11"/>
      <c r="AD78" s="11"/>
    </row>
    <row r="79" spans="1:31">
      <c r="A79" s="34">
        <v>8</v>
      </c>
      <c r="B79" s="14"/>
      <c r="C79" s="14"/>
      <c r="D79" s="14"/>
      <c r="E79" s="14"/>
      <c r="F79" s="14"/>
      <c r="G79" s="14"/>
      <c r="H79" s="13" t="e">
        <f>B79/E79</f>
        <v>#DIV/0!</v>
      </c>
      <c r="I79" s="13" t="e">
        <f>C79/D79</f>
        <v>#DIV/0!</v>
      </c>
      <c r="J79" s="13" t="e">
        <f>F79/E79</f>
        <v>#DIV/0!</v>
      </c>
      <c r="K79" s="13" t="e">
        <f>G79/D79</f>
        <v>#DIV/0!</v>
      </c>
      <c r="L79" s="13" t="e">
        <f t="shared" si="53"/>
        <v>#DIV/0!</v>
      </c>
      <c r="M79" s="13" t="e">
        <f t="shared" si="53"/>
        <v>#DIV/0!</v>
      </c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32"/>
      <c r="Z79" s="19" t="e">
        <f t="shared" si="54"/>
        <v>#DIV/0!</v>
      </c>
      <c r="AA79" s="19" t="e">
        <f t="shared" si="54"/>
        <v>#DIV/0!</v>
      </c>
      <c r="AB79" s="44"/>
      <c r="AC79" s="11"/>
      <c r="AD79" s="11"/>
    </row>
    <row r="80" spans="1:31">
      <c r="A80" s="34">
        <v>9</v>
      </c>
      <c r="B80" s="14"/>
      <c r="C80" s="14"/>
      <c r="D80" s="14"/>
      <c r="E80" s="14"/>
      <c r="F80" s="14"/>
      <c r="G80" s="14"/>
      <c r="H80" s="13" t="e">
        <f>B80/E80</f>
        <v>#DIV/0!</v>
      </c>
      <c r="I80" s="13" t="e">
        <f>C80/D80</f>
        <v>#DIV/0!</v>
      </c>
      <c r="J80" s="13" t="e">
        <f>F80/E80</f>
        <v>#DIV/0!</v>
      </c>
      <c r="K80" s="13" t="e">
        <f>G80/D80</f>
        <v>#DIV/0!</v>
      </c>
      <c r="L80" s="13" t="e">
        <f t="shared" si="53"/>
        <v>#DIV/0!</v>
      </c>
      <c r="M80" s="13" t="e">
        <f t="shared" si="53"/>
        <v>#DIV/0!</v>
      </c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32"/>
      <c r="Z80" s="19" t="e">
        <f t="shared" si="54"/>
        <v>#DIV/0!</v>
      </c>
      <c r="AA80" s="19" t="e">
        <f t="shared" si="54"/>
        <v>#DIV/0!</v>
      </c>
      <c r="AB80" s="44"/>
      <c r="AC80" s="11"/>
      <c r="AD80" s="11"/>
    </row>
    <row r="81" spans="1:31">
      <c r="A81" s="10">
        <v>10</v>
      </c>
      <c r="B81" s="14"/>
      <c r="C81" s="14"/>
      <c r="D81" s="14"/>
      <c r="E81" s="14"/>
      <c r="F81" s="14"/>
      <c r="G81" s="14"/>
      <c r="H81" s="13" t="e">
        <f>B81/E81</f>
        <v>#DIV/0!</v>
      </c>
      <c r="I81" s="13" t="e">
        <f>C81/D81</f>
        <v>#DIV/0!</v>
      </c>
      <c r="J81" s="13" t="e">
        <f>F81/E81</f>
        <v>#DIV/0!</v>
      </c>
      <c r="K81" s="13" t="e">
        <f>G81/D81</f>
        <v>#DIV/0!</v>
      </c>
      <c r="L81" s="13" t="e">
        <f t="shared" si="53"/>
        <v>#DIV/0!</v>
      </c>
      <c r="M81" s="13" t="e">
        <f t="shared" si="53"/>
        <v>#DIV/0!</v>
      </c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6"/>
      <c r="Y81" s="45"/>
      <c r="Z81" s="19" t="e">
        <f t="shared" si="54"/>
        <v>#DIV/0!</v>
      </c>
      <c r="AA81" s="19" t="e">
        <f t="shared" si="54"/>
        <v>#DIV/0!</v>
      </c>
      <c r="AB81" s="46"/>
      <c r="AC81" s="20"/>
      <c r="AD81" s="20"/>
    </row>
    <row r="82" spans="1:31">
      <c r="B82" s="125">
        <f t="shared" ref="B82:E82" si="55">SUM(B72:B81)</f>
        <v>2536</v>
      </c>
      <c r="C82" s="125">
        <f t="shared" si="55"/>
        <v>2636</v>
      </c>
      <c r="D82" s="125">
        <f t="shared" si="55"/>
        <v>97</v>
      </c>
      <c r="E82" s="125">
        <f t="shared" si="55"/>
        <v>78</v>
      </c>
      <c r="F82" s="125">
        <f>SUM(F72:F81)</f>
        <v>4254</v>
      </c>
      <c r="G82" s="125">
        <f>SUM(G72:G81)</f>
        <v>4671</v>
      </c>
      <c r="H82" s="126">
        <f>B82/E82</f>
        <v>32.512820512820511</v>
      </c>
      <c r="I82" s="126">
        <f>C82/D82</f>
        <v>27.175257731958762</v>
      </c>
      <c r="J82" s="126">
        <f>F82/E82</f>
        <v>54.53846153846154</v>
      </c>
      <c r="K82" s="126">
        <f>G82/D82</f>
        <v>48.154639175257735</v>
      </c>
      <c r="L82" s="126">
        <f t="shared" si="53"/>
        <v>3.5768688293370947</v>
      </c>
      <c r="M82" s="126">
        <f t="shared" si="53"/>
        <v>3.3859987154784843</v>
      </c>
      <c r="N82" s="127">
        <f>SUM(N72:N81)</f>
        <v>4</v>
      </c>
      <c r="O82" s="127">
        <f>SUM(O74:O81)</f>
        <v>1</v>
      </c>
      <c r="P82" s="127">
        <f t="shared" ref="P82:Y82" si="56">SUM(P72:P81)</f>
        <v>2</v>
      </c>
      <c r="Q82" s="127">
        <f t="shared" si="56"/>
        <v>3</v>
      </c>
      <c r="R82" s="127">
        <f t="shared" si="56"/>
        <v>11</v>
      </c>
      <c r="S82" s="127">
        <f t="shared" si="56"/>
        <v>8</v>
      </c>
      <c r="T82" s="127">
        <f t="shared" si="56"/>
        <v>3</v>
      </c>
      <c r="U82" s="127">
        <f t="shared" si="56"/>
        <v>3</v>
      </c>
      <c r="V82" s="127">
        <f t="shared" si="56"/>
        <v>12</v>
      </c>
      <c r="W82" s="127">
        <f t="shared" si="56"/>
        <v>13</v>
      </c>
      <c r="X82" s="127">
        <f t="shared" si="56"/>
        <v>4</v>
      </c>
      <c r="Y82" s="127">
        <f t="shared" si="56"/>
        <v>3</v>
      </c>
      <c r="Z82" s="128">
        <f t="shared" si="54"/>
        <v>2127</v>
      </c>
      <c r="AA82" s="128">
        <f t="shared" si="54"/>
        <v>1557</v>
      </c>
      <c r="AB82" s="129">
        <f>SUM(AB72:AB81)</f>
        <v>2</v>
      </c>
      <c r="AC82" s="129">
        <f>SUM(AC72:AC81)</f>
        <v>1</v>
      </c>
      <c r="AD82" s="129">
        <f>SUM(AD72:AD81)</f>
        <v>2</v>
      </c>
    </row>
    <row r="83" spans="1:31">
      <c r="T83" s="36"/>
      <c r="U83" s="36"/>
      <c r="V83" s="36"/>
      <c r="W83" s="36"/>
    </row>
    <row r="84" spans="1:31" ht="14.5">
      <c r="B84" s="66" t="s">
        <v>0</v>
      </c>
      <c r="C84" s="66" t="s">
        <v>0</v>
      </c>
      <c r="D84" s="66" t="s">
        <v>1</v>
      </c>
      <c r="E84" s="67" t="s">
        <v>2</v>
      </c>
      <c r="F84" s="66" t="s">
        <v>3</v>
      </c>
      <c r="G84" s="66" t="s">
        <v>3</v>
      </c>
      <c r="H84" s="66" t="s">
        <v>4</v>
      </c>
      <c r="I84" s="66" t="s">
        <v>4</v>
      </c>
      <c r="J84" s="66" t="s">
        <v>5</v>
      </c>
      <c r="K84" s="66" t="s">
        <v>5</v>
      </c>
      <c r="L84" s="66" t="s">
        <v>6</v>
      </c>
      <c r="M84" s="66" t="s">
        <v>6</v>
      </c>
      <c r="N84" s="68" t="s">
        <v>7</v>
      </c>
      <c r="O84" s="68" t="s">
        <v>8</v>
      </c>
      <c r="P84" s="68" t="s">
        <v>9</v>
      </c>
      <c r="Q84" s="69"/>
      <c r="R84" s="70">
        <v>50</v>
      </c>
      <c r="S84" s="66">
        <v>50</v>
      </c>
      <c r="T84" s="64" t="s">
        <v>10</v>
      </c>
      <c r="U84" s="64" t="s">
        <v>10</v>
      </c>
      <c r="V84" s="64" t="s">
        <v>10</v>
      </c>
      <c r="W84" s="64" t="s">
        <v>10</v>
      </c>
      <c r="X84" s="66" t="s">
        <v>32</v>
      </c>
      <c r="Y84" s="66" t="s">
        <v>32</v>
      </c>
      <c r="Z84" s="66" t="s">
        <v>40</v>
      </c>
      <c r="AA84" s="66" t="s">
        <v>41</v>
      </c>
      <c r="AB84" s="66" t="s">
        <v>42</v>
      </c>
      <c r="AC84" s="66" t="s">
        <v>34</v>
      </c>
      <c r="AD84" s="66" t="s">
        <v>34</v>
      </c>
    </row>
    <row r="85" spans="1:31">
      <c r="B85" s="71" t="s">
        <v>17</v>
      </c>
      <c r="C85" s="71" t="s">
        <v>18</v>
      </c>
      <c r="D85" s="71" t="s">
        <v>19</v>
      </c>
      <c r="E85" s="72" t="s">
        <v>20</v>
      </c>
      <c r="F85" s="71" t="s">
        <v>21</v>
      </c>
      <c r="G85" s="71" t="s">
        <v>22</v>
      </c>
      <c r="H85" s="71" t="s">
        <v>17</v>
      </c>
      <c r="I85" s="71" t="s">
        <v>18</v>
      </c>
      <c r="J85" s="71" t="s">
        <v>23</v>
      </c>
      <c r="K85" s="71" t="s">
        <v>24</v>
      </c>
      <c r="L85" s="71" t="s">
        <v>17</v>
      </c>
      <c r="M85" s="71" t="s">
        <v>18</v>
      </c>
      <c r="N85" s="73"/>
      <c r="O85" s="73"/>
      <c r="P85" s="68" t="s">
        <v>17</v>
      </c>
      <c r="Q85" s="68" t="s">
        <v>25</v>
      </c>
      <c r="R85" s="70" t="s">
        <v>26</v>
      </c>
      <c r="S85" s="71" t="s">
        <v>27</v>
      </c>
      <c r="T85" s="65" t="s">
        <v>28</v>
      </c>
      <c r="U85" s="65" t="s">
        <v>43</v>
      </c>
      <c r="V85" s="65" t="s">
        <v>30</v>
      </c>
      <c r="W85" s="65" t="s">
        <v>44</v>
      </c>
      <c r="X85" s="71" t="s">
        <v>12</v>
      </c>
      <c r="Y85" s="71" t="s">
        <v>27</v>
      </c>
      <c r="Z85" s="71" t="s">
        <v>45</v>
      </c>
      <c r="AA85" s="71" t="s">
        <v>46</v>
      </c>
      <c r="AB85" s="74"/>
      <c r="AC85" s="71" t="s">
        <v>12</v>
      </c>
      <c r="AD85" s="71" t="s">
        <v>27</v>
      </c>
    </row>
    <row r="86" spans="1:31">
      <c r="A86" s="75" t="s">
        <v>16</v>
      </c>
      <c r="B86" s="76">
        <v>2345</v>
      </c>
      <c r="C86" s="76">
        <v>2145</v>
      </c>
      <c r="D86" s="76">
        <v>81</v>
      </c>
      <c r="E86" s="76">
        <v>74</v>
      </c>
      <c r="F86" s="76">
        <v>3854</v>
      </c>
      <c r="G86" s="147">
        <v>4337</v>
      </c>
      <c r="H86" s="78">
        <v>31.689189189189189</v>
      </c>
      <c r="I86" s="78">
        <v>26.481481481481481</v>
      </c>
      <c r="J86" s="78">
        <v>52.081081081081081</v>
      </c>
      <c r="K86" s="78">
        <v>53.543209876543209</v>
      </c>
      <c r="L86" s="78">
        <v>3.650752464971458</v>
      </c>
      <c r="M86" s="78">
        <v>2.9674890477288445</v>
      </c>
      <c r="N86" s="77">
        <v>2</v>
      </c>
      <c r="O86" s="79">
        <v>1</v>
      </c>
      <c r="P86" s="79">
        <v>5</v>
      </c>
      <c r="Q86" s="79">
        <v>5</v>
      </c>
      <c r="R86" s="80">
        <v>12</v>
      </c>
      <c r="S86" s="81">
        <v>4</v>
      </c>
      <c r="T86" s="81">
        <v>4</v>
      </c>
      <c r="U86" s="81">
        <v>3</v>
      </c>
      <c r="V86" s="81">
        <v>10</v>
      </c>
      <c r="W86" s="81">
        <v>10</v>
      </c>
      <c r="X86" s="82">
        <v>3</v>
      </c>
      <c r="Y86" s="77">
        <v>2</v>
      </c>
      <c r="Z86" s="88">
        <v>770.8</v>
      </c>
      <c r="AA86" s="88">
        <v>867.4</v>
      </c>
      <c r="AB86" s="94">
        <v>3</v>
      </c>
      <c r="AC86" s="83">
        <v>1</v>
      </c>
      <c r="AD86" s="83">
        <v>1</v>
      </c>
      <c r="AE86" s="75" t="s">
        <v>16</v>
      </c>
    </row>
    <row r="87" spans="1:31">
      <c r="A87" s="84" t="s">
        <v>47</v>
      </c>
      <c r="B87" s="85">
        <v>2700</v>
      </c>
      <c r="C87" s="85">
        <v>3200</v>
      </c>
      <c r="D87" s="85">
        <v>93</v>
      </c>
      <c r="E87" s="85">
        <v>87</v>
      </c>
      <c r="F87" s="85">
        <v>4517</v>
      </c>
      <c r="G87" s="146">
        <v>5119</v>
      </c>
      <c r="H87" s="116">
        <v>31.03448275862069</v>
      </c>
      <c r="I87" s="116">
        <v>34.408602150537632</v>
      </c>
      <c r="J87" s="116">
        <v>51.919540229885058</v>
      </c>
      <c r="K87" s="116">
        <v>55.043010752688176</v>
      </c>
      <c r="L87" s="116">
        <v>3.5864511844144342</v>
      </c>
      <c r="M87" s="116">
        <v>3.7507325649540926</v>
      </c>
      <c r="N87" s="86">
        <v>1</v>
      </c>
      <c r="O87" s="85">
        <v>3</v>
      </c>
      <c r="P87" s="85">
        <v>5</v>
      </c>
      <c r="Q87" s="85">
        <v>4</v>
      </c>
      <c r="R87" s="85">
        <v>6</v>
      </c>
      <c r="S87" s="85">
        <v>15</v>
      </c>
      <c r="T87" s="85">
        <v>5</v>
      </c>
      <c r="U87" s="85">
        <v>6</v>
      </c>
      <c r="V87" s="85">
        <v>14</v>
      </c>
      <c r="W87" s="85">
        <v>17</v>
      </c>
      <c r="X87" s="85">
        <v>4</v>
      </c>
      <c r="Y87" s="87">
        <v>4</v>
      </c>
      <c r="Z87" s="88">
        <v>903.4</v>
      </c>
      <c r="AA87" s="88">
        <v>1279.75</v>
      </c>
      <c r="AB87" s="89">
        <v>2</v>
      </c>
      <c r="AC87" s="90">
        <v>2</v>
      </c>
      <c r="AD87" s="90">
        <v>2</v>
      </c>
      <c r="AE87" s="84" t="s">
        <v>35</v>
      </c>
    </row>
    <row r="88" spans="1:31">
      <c r="A88" s="84" t="s">
        <v>36</v>
      </c>
      <c r="B88" s="76">
        <v>2292</v>
      </c>
      <c r="C88" s="76">
        <v>2017</v>
      </c>
      <c r="D88" s="76">
        <v>80</v>
      </c>
      <c r="E88" s="76">
        <v>91</v>
      </c>
      <c r="F88" s="76">
        <v>4308</v>
      </c>
      <c r="G88" s="147">
        <v>4314</v>
      </c>
      <c r="H88" s="116">
        <v>25.186813186813186</v>
      </c>
      <c r="I88" s="116">
        <v>25.212499999999999</v>
      </c>
      <c r="J88" s="116">
        <v>47.340659340659343</v>
      </c>
      <c r="K88" s="116">
        <v>53.924999999999997</v>
      </c>
      <c r="L88" s="116">
        <v>3.1922005571030643</v>
      </c>
      <c r="M88" s="116">
        <v>2.8052851182197496</v>
      </c>
      <c r="N88" s="77">
        <v>2</v>
      </c>
      <c r="O88" s="91">
        <v>2</v>
      </c>
      <c r="P88" s="91">
        <v>2</v>
      </c>
      <c r="Q88" s="91">
        <v>0</v>
      </c>
      <c r="R88" s="92">
        <v>13</v>
      </c>
      <c r="S88" s="92">
        <v>12</v>
      </c>
      <c r="T88" s="92">
        <v>3</v>
      </c>
      <c r="U88" s="92">
        <v>1</v>
      </c>
      <c r="V88" s="92">
        <v>13</v>
      </c>
      <c r="W88" s="92">
        <v>12</v>
      </c>
      <c r="X88" s="91">
        <v>2</v>
      </c>
      <c r="Y88" s="77">
        <v>0</v>
      </c>
      <c r="Z88" s="88">
        <v>2154</v>
      </c>
      <c r="AA88" s="88" t="e">
        <v>#DIV/0!</v>
      </c>
      <c r="AB88" s="94">
        <v>0</v>
      </c>
      <c r="AC88" s="93">
        <v>1</v>
      </c>
      <c r="AD88" s="93">
        <v>0</v>
      </c>
      <c r="AE88" s="84" t="s">
        <v>36</v>
      </c>
    </row>
    <row r="89" spans="1:31">
      <c r="A89" s="84" t="s">
        <v>37</v>
      </c>
      <c r="B89" s="76">
        <v>3219</v>
      </c>
      <c r="C89" s="76">
        <v>3009</v>
      </c>
      <c r="D89" s="76">
        <v>86</v>
      </c>
      <c r="E89" s="76">
        <v>97</v>
      </c>
      <c r="F89" s="76">
        <v>5984</v>
      </c>
      <c r="G89" s="147">
        <v>4898</v>
      </c>
      <c r="H89" s="116">
        <v>33.185567010309278</v>
      </c>
      <c r="I89" s="116">
        <v>34.988372093023258</v>
      </c>
      <c r="J89" s="116">
        <v>61.690721649484537</v>
      </c>
      <c r="K89" s="116">
        <v>56.953488372093027</v>
      </c>
      <c r="L89" s="116">
        <v>3.2276069518716577</v>
      </c>
      <c r="M89" s="116">
        <v>3.6859942833809716</v>
      </c>
      <c r="N89" s="77">
        <v>1</v>
      </c>
      <c r="O89" s="77">
        <v>3</v>
      </c>
      <c r="P89" s="77">
        <v>7</v>
      </c>
      <c r="Q89" s="77">
        <v>8</v>
      </c>
      <c r="R89" s="76">
        <v>13</v>
      </c>
      <c r="S89" s="76">
        <v>12</v>
      </c>
      <c r="T89" s="76">
        <v>5</v>
      </c>
      <c r="U89" s="76">
        <v>6</v>
      </c>
      <c r="V89" s="76">
        <v>16</v>
      </c>
      <c r="W89" s="76">
        <v>13</v>
      </c>
      <c r="X89" s="76">
        <v>3</v>
      </c>
      <c r="Y89" s="76">
        <v>6</v>
      </c>
      <c r="Z89" s="88">
        <v>854.85714285714289</v>
      </c>
      <c r="AA89" s="88">
        <v>612.25</v>
      </c>
      <c r="AB89" s="94">
        <v>1</v>
      </c>
      <c r="AC89" s="94">
        <v>2</v>
      </c>
      <c r="AD89" s="94">
        <v>1</v>
      </c>
      <c r="AE89" s="84" t="s">
        <v>37</v>
      </c>
    </row>
    <row r="90" spans="1:31">
      <c r="A90" s="84" t="s">
        <v>38</v>
      </c>
      <c r="B90" s="85">
        <v>1722</v>
      </c>
      <c r="C90" s="85">
        <v>1805</v>
      </c>
      <c r="D90" s="85">
        <v>59</v>
      </c>
      <c r="E90" s="85">
        <v>69</v>
      </c>
      <c r="F90" s="85">
        <v>3510</v>
      </c>
      <c r="G90" s="146">
        <v>3088</v>
      </c>
      <c r="H90" s="116">
        <v>24.956521739130434</v>
      </c>
      <c r="I90" s="116">
        <v>30.593220338983052</v>
      </c>
      <c r="J90" s="116">
        <v>50.869565217391305</v>
      </c>
      <c r="K90" s="116">
        <v>52.33898305084746</v>
      </c>
      <c r="L90" s="116">
        <v>2.9435897435897438</v>
      </c>
      <c r="M90" s="116">
        <v>3.5071243523316067</v>
      </c>
      <c r="N90" s="86">
        <v>1</v>
      </c>
      <c r="O90" s="86">
        <v>1</v>
      </c>
      <c r="P90" s="86">
        <v>2</v>
      </c>
      <c r="Q90" s="86">
        <v>3</v>
      </c>
      <c r="R90" s="85">
        <v>3</v>
      </c>
      <c r="S90" s="85">
        <v>7</v>
      </c>
      <c r="T90" s="85">
        <v>2</v>
      </c>
      <c r="U90" s="85">
        <v>3</v>
      </c>
      <c r="V90" s="85">
        <v>8</v>
      </c>
      <c r="W90" s="85">
        <v>8</v>
      </c>
      <c r="X90" s="85">
        <v>1</v>
      </c>
      <c r="Y90" s="85">
        <v>2</v>
      </c>
      <c r="Z90" s="88">
        <v>1755</v>
      </c>
      <c r="AA90" s="88">
        <v>1029.3333333333333</v>
      </c>
      <c r="AB90" s="95">
        <v>0</v>
      </c>
      <c r="AC90" s="96">
        <v>0</v>
      </c>
      <c r="AD90" s="97">
        <v>1</v>
      </c>
      <c r="AE90" s="84" t="s">
        <v>38</v>
      </c>
    </row>
    <row r="91" spans="1:31">
      <c r="A91" s="84" t="s">
        <v>39</v>
      </c>
      <c r="B91" s="85">
        <v>2536</v>
      </c>
      <c r="C91" s="85">
        <v>2636</v>
      </c>
      <c r="D91" s="85">
        <v>97</v>
      </c>
      <c r="E91" s="85">
        <v>78</v>
      </c>
      <c r="F91" s="85">
        <v>4254</v>
      </c>
      <c r="G91" s="146">
        <v>4671</v>
      </c>
      <c r="H91" s="116">
        <v>32.512820512820511</v>
      </c>
      <c r="I91" s="116">
        <v>27.175257731958762</v>
      </c>
      <c r="J91" s="116">
        <v>54.53846153846154</v>
      </c>
      <c r="K91" s="116">
        <v>48.154639175257735</v>
      </c>
      <c r="L91" s="116">
        <v>3.5768688293370947</v>
      </c>
      <c r="M91" s="116">
        <v>3.3859987154784843</v>
      </c>
      <c r="N91" s="86">
        <v>4</v>
      </c>
      <c r="O91" s="98">
        <v>1</v>
      </c>
      <c r="P91" s="98">
        <v>2</v>
      </c>
      <c r="Q91" s="98">
        <v>3</v>
      </c>
      <c r="R91" s="99">
        <v>11</v>
      </c>
      <c r="S91" s="99">
        <v>8</v>
      </c>
      <c r="T91" s="99">
        <v>3</v>
      </c>
      <c r="U91" s="99">
        <v>3</v>
      </c>
      <c r="V91" s="99">
        <v>12</v>
      </c>
      <c r="W91" s="99">
        <v>13</v>
      </c>
      <c r="X91" s="99">
        <v>4</v>
      </c>
      <c r="Y91" s="85">
        <v>3</v>
      </c>
      <c r="Z91" s="88">
        <v>2127</v>
      </c>
      <c r="AA91" s="88">
        <v>1557</v>
      </c>
      <c r="AB91" s="89">
        <v>2</v>
      </c>
      <c r="AC91" s="100">
        <v>1</v>
      </c>
      <c r="AD91" s="100">
        <v>2</v>
      </c>
      <c r="AE91" s="84" t="s">
        <v>39</v>
      </c>
    </row>
    <row r="92" spans="1:31">
      <c r="A92" s="101"/>
      <c r="B92" s="138">
        <f t="shared" ref="B92:G92" si="57">SUM(B86:B91)</f>
        <v>14814</v>
      </c>
      <c r="C92" s="138">
        <f t="shared" si="57"/>
        <v>14812</v>
      </c>
      <c r="D92" s="138">
        <f t="shared" si="57"/>
        <v>496</v>
      </c>
      <c r="E92" s="138">
        <f t="shared" si="57"/>
        <v>496</v>
      </c>
      <c r="F92" s="138">
        <f t="shared" si="57"/>
        <v>26427</v>
      </c>
      <c r="G92" s="148">
        <f t="shared" si="57"/>
        <v>26427</v>
      </c>
      <c r="H92" s="145">
        <f>B92/E92</f>
        <v>29.866935483870968</v>
      </c>
      <c r="I92" s="145">
        <f>C92/D92</f>
        <v>29.862903225806452</v>
      </c>
      <c r="J92" s="145">
        <f>F92/E92</f>
        <v>53.280241935483872</v>
      </c>
      <c r="K92" s="145">
        <f>G92/D92</f>
        <v>53.280241935483872</v>
      </c>
      <c r="L92" s="145">
        <f>B92/(F92/6)</f>
        <v>3.3633783630378025</v>
      </c>
      <c r="M92" s="145">
        <f>C92/(G92/6)</f>
        <v>3.3629242819843341</v>
      </c>
      <c r="N92" s="138">
        <f t="shared" ref="N92:Y92" si="58">SUM(N86:N91)</f>
        <v>11</v>
      </c>
      <c r="O92" s="138">
        <f t="shared" si="58"/>
        <v>11</v>
      </c>
      <c r="P92" s="138">
        <f>SUM(P86:P91)</f>
        <v>23</v>
      </c>
      <c r="Q92" s="138">
        <f>SUM(Q86:Q91)</f>
        <v>23</v>
      </c>
      <c r="R92" s="138">
        <f>SUM(R86:R91)</f>
        <v>58</v>
      </c>
      <c r="S92" s="138">
        <f>SUM(S86:S91)</f>
        <v>58</v>
      </c>
      <c r="T92" s="138">
        <f t="shared" si="58"/>
        <v>22</v>
      </c>
      <c r="U92" s="138">
        <f t="shared" si="58"/>
        <v>22</v>
      </c>
      <c r="V92" s="138">
        <f>SUM(V86:V91)</f>
        <v>73</v>
      </c>
      <c r="W92" s="138">
        <f>SUM(W86:W91)</f>
        <v>73</v>
      </c>
      <c r="X92" s="138">
        <f t="shared" si="58"/>
        <v>17</v>
      </c>
      <c r="Y92" s="138">
        <f t="shared" si="58"/>
        <v>17</v>
      </c>
      <c r="Z92" s="143">
        <f>F92/P92</f>
        <v>1149</v>
      </c>
      <c r="AA92" s="143">
        <f>G92/Q92</f>
        <v>1149</v>
      </c>
      <c r="AB92" s="138">
        <f>SUM(AB86:AB91)</f>
        <v>8</v>
      </c>
      <c r="AC92" s="138">
        <f>SUM(AC86:AC91)</f>
        <v>7</v>
      </c>
      <c r="AD92" s="138">
        <f>SUM(AD86:AD91)</f>
        <v>7</v>
      </c>
      <c r="AE92" s="144"/>
    </row>
    <row r="93" spans="1:31">
      <c r="A93" s="101"/>
      <c r="B93" s="105"/>
      <c r="C93" s="105"/>
      <c r="D93" s="105"/>
      <c r="E93" s="105"/>
      <c r="F93" s="105"/>
      <c r="G93" s="159"/>
      <c r="H93" s="106"/>
      <c r="I93" s="106"/>
      <c r="J93" s="106"/>
      <c r="K93" s="106"/>
      <c r="L93" s="107"/>
      <c r="M93" s="107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8"/>
      <c r="AA93" s="108"/>
      <c r="AB93" s="105"/>
      <c r="AC93" s="109"/>
      <c r="AD93" s="109"/>
    </row>
    <row r="94" spans="1:31">
      <c r="A94" s="101"/>
      <c r="B94" s="110">
        <v>16</v>
      </c>
      <c r="C94" s="110">
        <v>11</v>
      </c>
      <c r="D94" s="117">
        <v>0.6875</v>
      </c>
      <c r="E94" s="118">
        <v>57</v>
      </c>
      <c r="F94" s="110">
        <v>14812</v>
      </c>
      <c r="G94" s="148">
        <v>27177</v>
      </c>
      <c r="H94" s="111">
        <v>54.792338709677416</v>
      </c>
      <c r="I94" s="141">
        <v>3.2701181145821834</v>
      </c>
      <c r="J94" s="112">
        <v>496</v>
      </c>
      <c r="K94" s="111">
        <v>29.862903225806452</v>
      </c>
      <c r="L94" s="112">
        <v>23</v>
      </c>
      <c r="M94" s="113">
        <v>1181.608695652174</v>
      </c>
      <c r="N94" s="110">
        <v>17</v>
      </c>
      <c r="O94" s="115">
        <v>0.2982456140350877</v>
      </c>
      <c r="P94" s="110">
        <v>2</v>
      </c>
      <c r="Q94" s="110">
        <v>8</v>
      </c>
      <c r="R94" s="110">
        <v>77</v>
      </c>
      <c r="S94" s="110">
        <v>0.15524193548387097</v>
      </c>
      <c r="T94" s="110">
        <v>58</v>
      </c>
      <c r="U94" s="110">
        <v>73</v>
      </c>
      <c r="V94" s="110">
        <v>22</v>
      </c>
      <c r="W94" s="110">
        <v>7</v>
      </c>
      <c r="X94" s="110">
        <v>8</v>
      </c>
      <c r="Y94" s="105"/>
      <c r="Z94" s="108"/>
      <c r="AA94" s="108"/>
      <c r="AB94" s="105"/>
      <c r="AC94" s="105"/>
      <c r="AD94" s="105"/>
    </row>
    <row r="95" spans="1:31">
      <c r="A95" s="101"/>
      <c r="B95" s="102" t="s">
        <v>48</v>
      </c>
      <c r="C95" s="102" t="s">
        <v>49</v>
      </c>
      <c r="D95" s="102" t="s">
        <v>50</v>
      </c>
      <c r="E95" s="102" t="s">
        <v>51</v>
      </c>
      <c r="F95" s="102" t="s">
        <v>0</v>
      </c>
      <c r="G95" s="152" t="s">
        <v>52</v>
      </c>
      <c r="H95" s="103" t="s">
        <v>53</v>
      </c>
      <c r="I95" s="103" t="s">
        <v>54</v>
      </c>
      <c r="J95" s="103" t="s">
        <v>55</v>
      </c>
      <c r="K95" s="103" t="s">
        <v>56</v>
      </c>
      <c r="L95" s="104" t="s">
        <v>57</v>
      </c>
      <c r="M95" s="104" t="s">
        <v>58</v>
      </c>
      <c r="N95" s="102" t="s">
        <v>32</v>
      </c>
      <c r="O95" s="114">
        <v>3</v>
      </c>
      <c r="P95" s="102" t="s">
        <v>59</v>
      </c>
      <c r="Q95" s="102" t="s">
        <v>60</v>
      </c>
      <c r="R95" s="102" t="s">
        <v>61</v>
      </c>
      <c r="S95" s="102" t="s">
        <v>62</v>
      </c>
      <c r="T95" s="102">
        <v>50</v>
      </c>
      <c r="U95" s="102" t="s">
        <v>63</v>
      </c>
      <c r="V95" s="102" t="s">
        <v>64</v>
      </c>
      <c r="W95" s="102" t="s">
        <v>65</v>
      </c>
      <c r="X95" s="102" t="s">
        <v>66</v>
      </c>
      <c r="Y95" s="105"/>
      <c r="Z95" s="108"/>
      <c r="AA95" s="108"/>
      <c r="AB95" s="105"/>
      <c r="AC95" s="109"/>
      <c r="AD95" s="109"/>
    </row>
    <row r="96" spans="1:31">
      <c r="A96" s="101"/>
      <c r="G96" s="153"/>
    </row>
    <row r="97" spans="1:33">
      <c r="A97" s="154"/>
      <c r="B97" s="105"/>
      <c r="C97" s="105"/>
      <c r="D97" s="105"/>
      <c r="E97" s="105"/>
      <c r="F97" s="155"/>
      <c r="G97" s="155"/>
      <c r="H97" s="155"/>
      <c r="I97" s="155"/>
      <c r="J97" s="155"/>
      <c r="K97" s="107"/>
      <c r="L97" s="107"/>
      <c r="M97" s="107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8"/>
      <c r="AA97" s="108"/>
      <c r="AB97" s="105"/>
      <c r="AC97" s="105"/>
      <c r="AD97" s="105"/>
      <c r="AE97" s="155"/>
      <c r="AF97" s="155"/>
      <c r="AG97" s="155"/>
    </row>
    <row r="98" spans="1:33">
      <c r="A98" s="155"/>
      <c r="B98" s="155"/>
      <c r="C98" s="155"/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5"/>
      <c r="Z98" s="155"/>
      <c r="AA98" s="155"/>
      <c r="AB98" s="155"/>
      <c r="AC98" s="155"/>
      <c r="AD98" s="155"/>
      <c r="AE98" s="155"/>
      <c r="AF98" s="155"/>
      <c r="AG98" s="155"/>
    </row>
    <row r="99" spans="1:33">
      <c r="A99" s="155"/>
      <c r="B99" s="156"/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  <c r="AA99" s="156"/>
      <c r="AB99" s="156"/>
      <c r="AC99" s="156"/>
      <c r="AD99" s="156"/>
      <c r="AE99" s="156"/>
      <c r="AF99" s="155"/>
      <c r="AG99" s="155"/>
    </row>
    <row r="100" spans="1:33">
      <c r="A100" s="155"/>
      <c r="B100" s="156"/>
      <c r="C100" s="156"/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  <c r="AA100" s="156"/>
      <c r="AB100" s="156"/>
      <c r="AC100" s="156"/>
      <c r="AD100" s="156"/>
      <c r="AE100" s="156"/>
      <c r="AF100" s="155"/>
      <c r="AG100" s="155"/>
    </row>
    <row r="101" spans="1:33">
      <c r="A101" s="155"/>
      <c r="B101" s="156"/>
      <c r="C101" s="156"/>
      <c r="D101" s="156"/>
      <c r="E101" s="156"/>
      <c r="F101" s="156"/>
      <c r="G101" s="156"/>
      <c r="H101" s="156"/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  <c r="AA101" s="156"/>
      <c r="AB101" s="156"/>
      <c r="AC101" s="156"/>
      <c r="AD101" s="156"/>
      <c r="AE101" s="156"/>
      <c r="AF101" s="155"/>
      <c r="AG101" s="155"/>
    </row>
    <row r="102" spans="1:33">
      <c r="A102" s="155"/>
      <c r="B102" s="156"/>
      <c r="C102" s="156"/>
      <c r="D102" s="156"/>
      <c r="E102" s="156"/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  <c r="AA102" s="156"/>
      <c r="AB102" s="156"/>
      <c r="AC102" s="156"/>
      <c r="AD102" s="156"/>
      <c r="AE102" s="156"/>
      <c r="AF102" s="155"/>
      <c r="AG102" s="155"/>
    </row>
    <row r="103" spans="1:33">
      <c r="A103" s="155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155"/>
      <c r="AG103" s="155"/>
    </row>
    <row r="104" spans="1:33">
      <c r="A104" s="155"/>
      <c r="B104" s="155"/>
      <c r="C104" s="155"/>
      <c r="D104" s="155"/>
      <c r="E104" s="155"/>
      <c r="F104" s="155"/>
      <c r="G104" s="155"/>
      <c r="H104" s="155"/>
      <c r="I104" s="155"/>
      <c r="J104" s="155"/>
      <c r="K104" s="155"/>
      <c r="L104" s="155"/>
      <c r="M104" s="155"/>
      <c r="N104" s="155"/>
      <c r="O104" s="155"/>
      <c r="P104" s="155"/>
      <c r="Q104" s="155"/>
      <c r="R104" s="155"/>
      <c r="S104" s="155"/>
      <c r="T104" s="155"/>
      <c r="U104" s="155"/>
      <c r="V104" s="155"/>
      <c r="W104" s="155"/>
      <c r="X104" s="155"/>
      <c r="Y104" s="155"/>
      <c r="Z104" s="155"/>
      <c r="AA104" s="155"/>
      <c r="AB104" s="155"/>
      <c r="AC104" s="155"/>
      <c r="AD104" s="155"/>
      <c r="AE104" s="155"/>
      <c r="AF104" s="155"/>
      <c r="AG104" s="155"/>
    </row>
    <row r="105" spans="1:33">
      <c r="A105" s="155"/>
      <c r="B105" s="155"/>
      <c r="C105" s="155"/>
      <c r="D105" s="155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  <c r="O105" s="155"/>
      <c r="P105" s="155"/>
      <c r="Q105" s="155"/>
      <c r="R105" s="155"/>
      <c r="S105" s="155"/>
      <c r="T105" s="155"/>
      <c r="U105" s="155"/>
      <c r="V105" s="155"/>
      <c r="W105" s="155"/>
      <c r="X105" s="155"/>
      <c r="Y105" s="155"/>
      <c r="Z105" s="155"/>
      <c r="AA105" s="155"/>
      <c r="AB105" s="155"/>
      <c r="AC105" s="155"/>
      <c r="AD105" s="155"/>
      <c r="AE105" s="155"/>
      <c r="AF105" s="155"/>
      <c r="AG105" s="155"/>
    </row>
    <row r="106" spans="1:33">
      <c r="A106" s="155"/>
      <c r="B106" s="155"/>
      <c r="C106" s="155"/>
      <c r="D106" s="155"/>
      <c r="E106" s="155"/>
      <c r="F106" s="105"/>
      <c r="G106" s="105"/>
      <c r="H106" s="107"/>
      <c r="I106" s="107"/>
      <c r="J106" s="107"/>
      <c r="K106" s="155"/>
      <c r="L106" s="155"/>
      <c r="M106" s="155"/>
      <c r="N106" s="155"/>
      <c r="O106" s="155"/>
      <c r="P106" s="155"/>
      <c r="Q106" s="155"/>
      <c r="R106" s="155"/>
      <c r="S106" s="155"/>
      <c r="T106" s="155"/>
      <c r="U106" s="155"/>
      <c r="V106" s="155"/>
      <c r="W106" s="155"/>
      <c r="X106" s="155"/>
      <c r="Y106" s="155"/>
      <c r="Z106" s="155"/>
      <c r="AA106" s="155"/>
      <c r="AB106" s="155"/>
      <c r="AC106" s="155"/>
      <c r="AD106" s="155"/>
      <c r="AE106" s="155"/>
      <c r="AF106" s="155"/>
      <c r="AG106" s="155"/>
    </row>
    <row r="107" spans="1:33">
      <c r="A107" s="155"/>
      <c r="B107" s="155"/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5"/>
      <c r="P107" s="155"/>
      <c r="Q107" s="155"/>
      <c r="R107" s="155"/>
      <c r="S107" s="155"/>
      <c r="T107" s="155"/>
      <c r="U107" s="155"/>
      <c r="V107" s="155"/>
      <c r="W107" s="155"/>
      <c r="X107" s="155"/>
      <c r="Y107" s="155"/>
      <c r="Z107" s="155"/>
      <c r="AA107" s="155"/>
      <c r="AB107" s="155"/>
      <c r="AC107" s="155"/>
      <c r="AD107" s="155"/>
      <c r="AE107" s="155"/>
      <c r="AF107" s="155"/>
      <c r="AG107" s="155"/>
    </row>
    <row r="108" spans="1:33">
      <c r="A108" s="155"/>
      <c r="B108" s="155"/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  <c r="U108" s="155"/>
      <c r="V108" s="155"/>
      <c r="W108" s="155"/>
      <c r="X108" s="155"/>
      <c r="Y108" s="155"/>
      <c r="Z108" s="155"/>
      <c r="AA108" s="155"/>
      <c r="AB108" s="155"/>
      <c r="AC108" s="155"/>
      <c r="AD108" s="155"/>
      <c r="AE108" s="155"/>
      <c r="AF108" s="155"/>
      <c r="AG108" s="15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2019-10-24T19:53:52Z</dcterms:created>
  <dcterms:modified xsi:type="dcterms:W3CDTF">2020-11-09T07:56:33Z</dcterms:modified>
</cp:coreProperties>
</file>