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32" i="1"/>
  <c r="Q32"/>
  <c r="R24" l="1"/>
  <c r="R23"/>
  <c r="R22"/>
  <c r="M24"/>
  <c r="B24"/>
  <c r="C24"/>
  <c r="E24"/>
  <c r="F24"/>
  <c r="G24"/>
  <c r="I24"/>
  <c r="K24"/>
  <c r="L24"/>
  <c r="N24"/>
  <c r="O24"/>
  <c r="P24"/>
  <c r="Q24"/>
  <c r="S24"/>
  <c r="T24"/>
  <c r="U24"/>
  <c r="R21"/>
  <c r="R20"/>
  <c r="R19"/>
  <c r="R18"/>
  <c r="R17"/>
  <c r="R15"/>
  <c r="R14"/>
  <c r="R13"/>
  <c r="D15"/>
  <c r="D14"/>
  <c r="D13"/>
  <c r="D22"/>
  <c r="D21"/>
  <c r="D20"/>
  <c r="D19"/>
  <c r="D18"/>
  <c r="D17"/>
  <c r="D16"/>
  <c r="D24" s="1"/>
  <c r="R16"/>
  <c r="M22"/>
  <c r="M21"/>
  <c r="M20"/>
  <c r="M19"/>
  <c r="M18"/>
  <c r="M17"/>
  <c r="M15"/>
  <c r="M14"/>
  <c r="M13"/>
  <c r="M16"/>
  <c r="H22"/>
  <c r="H21"/>
  <c r="H20"/>
  <c r="H19"/>
  <c r="H18"/>
  <c r="H17"/>
  <c r="H15"/>
  <c r="H14"/>
  <c r="H13"/>
  <c r="H16"/>
  <c r="H24" s="1"/>
  <c r="AD9" l="1"/>
  <c r="AC9"/>
  <c r="Y9"/>
  <c r="X9"/>
  <c r="W9"/>
  <c r="V9"/>
  <c r="U9"/>
  <c r="T9"/>
  <c r="S9"/>
  <c r="R9"/>
  <c r="Q9"/>
  <c r="P9"/>
  <c r="O9"/>
  <c r="N9"/>
  <c r="G9"/>
  <c r="F9"/>
  <c r="E9"/>
  <c r="D9"/>
  <c r="C9"/>
  <c r="B9"/>
  <c r="M9" l="1"/>
  <c r="H9"/>
  <c r="K9"/>
  <c r="Z9"/>
  <c r="L9"/>
  <c r="AA9"/>
  <c r="J9"/>
  <c r="I9"/>
</calcChain>
</file>

<file path=xl/sharedStrings.xml><?xml version="1.0" encoding="utf-8"?>
<sst xmlns="http://schemas.openxmlformats.org/spreadsheetml/2006/main" count="99" uniqueCount="67">
  <si>
    <t>Runs</t>
  </si>
  <si>
    <t xml:space="preserve">Wkts </t>
  </si>
  <si>
    <t>Wkts</t>
  </si>
  <si>
    <t xml:space="preserve">Balls </t>
  </si>
  <si>
    <t>R/W</t>
  </si>
  <si>
    <t>S/R</t>
  </si>
  <si>
    <t>R/O</t>
  </si>
  <si>
    <t>Centy</t>
  </si>
  <si>
    <t>Wins</t>
  </si>
  <si>
    <t>Loss</t>
  </si>
  <si>
    <t>partners</t>
  </si>
  <si>
    <t>300+</t>
  </si>
  <si>
    <t xml:space="preserve">ratio </t>
  </si>
  <si>
    <t>ratio</t>
  </si>
  <si>
    <t>400+</t>
  </si>
  <si>
    <t>For</t>
  </si>
  <si>
    <t>Against</t>
  </si>
  <si>
    <t>taken</t>
  </si>
  <si>
    <t>lost</t>
  </si>
  <si>
    <t>faced</t>
  </si>
  <si>
    <t>bowled</t>
  </si>
  <si>
    <t>Lost</t>
  </si>
  <si>
    <t>Taken</t>
  </si>
  <si>
    <t>Ag</t>
  </si>
  <si>
    <t xml:space="preserve">for </t>
  </si>
  <si>
    <t>agan</t>
  </si>
  <si>
    <t>100 for</t>
  </si>
  <si>
    <t>100 agn</t>
  </si>
  <si>
    <t>50 for</t>
  </si>
  <si>
    <t>50 agn</t>
  </si>
  <si>
    <t>for</t>
  </si>
  <si>
    <t>cent +</t>
  </si>
  <si>
    <t>cent -</t>
  </si>
  <si>
    <t>Decln</t>
  </si>
  <si>
    <t>auck</t>
  </si>
  <si>
    <t>canty</t>
  </si>
  <si>
    <t>cd</t>
  </si>
  <si>
    <t>nd</t>
  </si>
  <si>
    <t>Otago</t>
  </si>
  <si>
    <t>W</t>
  </si>
  <si>
    <t>No</t>
  </si>
  <si>
    <t>Results</t>
  </si>
  <si>
    <t>Result%</t>
  </si>
  <si>
    <t>Inns</t>
  </si>
  <si>
    <t>Balls</t>
  </si>
  <si>
    <t>r/o</t>
  </si>
  <si>
    <t>100-</t>
  </si>
  <si>
    <t>wkt</t>
  </si>
  <si>
    <t>r/wkt</t>
  </si>
  <si>
    <t>Cent</t>
  </si>
  <si>
    <t>100/balls</t>
  </si>
  <si>
    <t>5 wkt</t>
  </si>
  <si>
    <t>LBW</t>
  </si>
  <si>
    <t>LBW%</t>
  </si>
  <si>
    <t>50 part</t>
  </si>
  <si>
    <t>100 part</t>
  </si>
  <si>
    <t>Basin</t>
  </si>
  <si>
    <t>Nelson</t>
  </si>
  <si>
    <t>Uni Oval</t>
  </si>
  <si>
    <t>Cobham</t>
  </si>
  <si>
    <t>QE2</t>
  </si>
  <si>
    <t>Seddon</t>
  </si>
  <si>
    <t>Queenst</t>
  </si>
  <si>
    <t>Mclean</t>
  </si>
  <si>
    <t>Rangiora</t>
  </si>
  <si>
    <t>Colin maiden</t>
  </si>
  <si>
    <t>14</t>
  </si>
</sst>
</file>

<file path=xl/styles.xml><?xml version="1.0" encoding="utf-8"?>
<styleSheet xmlns="http://schemas.openxmlformats.org/spreadsheetml/2006/main">
  <numFmts count="1">
    <numFmt numFmtId="164" formatCode="0.0%"/>
  </numFmts>
  <fonts count="13">
    <font>
      <sz val="10"/>
      <color theme="1"/>
      <name val="Times New Roman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b/>
      <sz val="8"/>
      <color rgb="FFFF0000"/>
      <name val="Arial"/>
      <family val="2"/>
    </font>
    <font>
      <b/>
      <sz val="8"/>
      <color indexed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/>
    <xf numFmtId="0" fontId="4" fillId="0" borderId="2" xfId="0" applyFont="1" applyBorder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3" fillId="0" borderId="0" xfId="0" applyFont="1"/>
    <xf numFmtId="0" fontId="6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Font="1" applyBorder="1"/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6" fillId="0" borderId="2" xfId="0" applyFont="1" applyBorder="1"/>
    <xf numFmtId="10" fontId="2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10" fontId="12" fillId="0" borderId="2" xfId="0" applyNumberFormat="1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>
      <selection activeCell="T29" sqref="T29"/>
    </sheetView>
  </sheetViews>
  <sheetFormatPr defaultRowHeight="12.75"/>
  <cols>
    <col min="1" max="1" width="8.6640625" customWidth="1"/>
    <col min="2" max="2" width="5.83203125" customWidth="1"/>
    <col min="3" max="3" width="7" customWidth="1"/>
    <col min="4" max="5" width="6.6640625" customWidth="1"/>
    <col min="6" max="8" width="7" customWidth="1"/>
    <col min="9" max="9" width="8" customWidth="1"/>
    <col min="10" max="10" width="6.5" customWidth="1"/>
    <col min="11" max="11" width="7.1640625" customWidth="1"/>
    <col min="12" max="12" width="6.5" customWidth="1"/>
    <col min="13" max="13" width="7" customWidth="1"/>
    <col min="14" max="14" width="6.1640625" customWidth="1"/>
    <col min="15" max="16" width="6.5" customWidth="1"/>
    <col min="17" max="17" width="6.33203125" customWidth="1"/>
    <col min="18" max="18" width="7" customWidth="1"/>
    <col min="19" max="19" width="6.33203125" customWidth="1"/>
    <col min="20" max="20" width="7.83203125" customWidth="1"/>
    <col min="21" max="21" width="8" customWidth="1"/>
    <col min="22" max="23" width="8.1640625" customWidth="1"/>
    <col min="24" max="24" width="6.6640625" customWidth="1"/>
    <col min="25" max="25" width="6.83203125" customWidth="1"/>
    <col min="26" max="27" width="8" customWidth="1"/>
    <col min="28" max="28" width="7.5" customWidth="1"/>
    <col min="29" max="29" width="6.1640625" customWidth="1"/>
    <col min="30" max="30" width="6.5" customWidth="1"/>
  </cols>
  <sheetData>
    <row r="1" spans="1:31" ht="15.75">
      <c r="A1" s="1"/>
      <c r="B1" s="24" t="s">
        <v>0</v>
      </c>
      <c r="C1" s="24" t="s">
        <v>0</v>
      </c>
      <c r="D1" s="25" t="s">
        <v>1</v>
      </c>
      <c r="E1" s="25" t="s">
        <v>2</v>
      </c>
      <c r="F1" s="24" t="s">
        <v>3</v>
      </c>
      <c r="G1" s="24" t="s">
        <v>3</v>
      </c>
      <c r="H1" s="24" t="s">
        <v>4</v>
      </c>
      <c r="I1" s="24" t="s">
        <v>4</v>
      </c>
      <c r="J1" s="24" t="s">
        <v>5</v>
      </c>
      <c r="K1" s="24" t="s">
        <v>5</v>
      </c>
      <c r="L1" s="24" t="s">
        <v>6</v>
      </c>
      <c r="M1" s="24" t="s">
        <v>6</v>
      </c>
      <c r="N1" s="24" t="s">
        <v>7</v>
      </c>
      <c r="O1" s="26"/>
      <c r="P1" s="24" t="s">
        <v>8</v>
      </c>
      <c r="Q1" s="24" t="s">
        <v>9</v>
      </c>
      <c r="R1" s="24">
        <v>50</v>
      </c>
      <c r="S1" s="24">
        <v>50</v>
      </c>
      <c r="T1" s="24" t="s">
        <v>10</v>
      </c>
      <c r="U1" s="24" t="s">
        <v>10</v>
      </c>
      <c r="V1" s="24" t="s">
        <v>10</v>
      </c>
      <c r="W1" s="24" t="s">
        <v>10</v>
      </c>
      <c r="X1" s="7" t="s">
        <v>11</v>
      </c>
      <c r="Y1" s="7" t="s">
        <v>11</v>
      </c>
      <c r="Z1" s="29" t="s">
        <v>12</v>
      </c>
      <c r="AA1" s="2" t="s">
        <v>13</v>
      </c>
      <c r="AB1" s="30"/>
      <c r="AC1" s="29" t="s">
        <v>14</v>
      </c>
      <c r="AD1" s="29" t="s">
        <v>14</v>
      </c>
    </row>
    <row r="2" spans="1:31">
      <c r="A2" s="3"/>
      <c r="B2" s="27" t="s">
        <v>15</v>
      </c>
      <c r="C2" s="27" t="s">
        <v>16</v>
      </c>
      <c r="D2" s="28" t="s">
        <v>17</v>
      </c>
      <c r="E2" s="28" t="s">
        <v>18</v>
      </c>
      <c r="F2" s="27" t="s">
        <v>19</v>
      </c>
      <c r="G2" s="27" t="s">
        <v>20</v>
      </c>
      <c r="H2" s="27" t="s">
        <v>15</v>
      </c>
      <c r="I2" s="27" t="s">
        <v>16</v>
      </c>
      <c r="J2" s="27" t="s">
        <v>21</v>
      </c>
      <c r="K2" s="27" t="s">
        <v>22</v>
      </c>
      <c r="L2" s="27" t="s">
        <v>15</v>
      </c>
      <c r="M2" s="27" t="s">
        <v>16</v>
      </c>
      <c r="N2" s="44" t="s">
        <v>15</v>
      </c>
      <c r="O2" s="27" t="s">
        <v>23</v>
      </c>
      <c r="P2" s="31"/>
      <c r="Q2" s="31"/>
      <c r="R2" s="27" t="s">
        <v>24</v>
      </c>
      <c r="S2" s="27" t="s">
        <v>25</v>
      </c>
      <c r="T2" s="27" t="s">
        <v>26</v>
      </c>
      <c r="U2" s="27" t="s">
        <v>27</v>
      </c>
      <c r="V2" s="27" t="s">
        <v>28</v>
      </c>
      <c r="W2" s="27" t="s">
        <v>29</v>
      </c>
      <c r="X2" s="7" t="s">
        <v>30</v>
      </c>
      <c r="Y2" s="7" t="s">
        <v>25</v>
      </c>
      <c r="Z2" s="29" t="s">
        <v>31</v>
      </c>
      <c r="AA2" s="32" t="s">
        <v>32</v>
      </c>
      <c r="AB2" s="29" t="s">
        <v>33</v>
      </c>
      <c r="AC2" s="7" t="s">
        <v>30</v>
      </c>
      <c r="AD2" s="7" t="s">
        <v>25</v>
      </c>
    </row>
    <row r="3" spans="1:31">
      <c r="A3" s="4" t="s">
        <v>34</v>
      </c>
      <c r="B3" s="5">
        <v>4449</v>
      </c>
      <c r="C3" s="5">
        <v>4785</v>
      </c>
      <c r="D3" s="5">
        <v>146</v>
      </c>
      <c r="E3" s="5">
        <v>138</v>
      </c>
      <c r="F3" s="5">
        <v>8399</v>
      </c>
      <c r="G3" s="5">
        <v>9486</v>
      </c>
      <c r="H3" s="6">
        <v>32.239130434782609</v>
      </c>
      <c r="I3" s="6">
        <v>32.773972602739725</v>
      </c>
      <c r="J3" s="6">
        <v>60.862318840579711</v>
      </c>
      <c r="K3" s="6">
        <v>64.972602739726028</v>
      </c>
      <c r="L3" s="6">
        <v>3.1782355042266937</v>
      </c>
      <c r="M3" s="6">
        <v>3.0265654648956355</v>
      </c>
      <c r="N3" s="29">
        <v>11</v>
      </c>
      <c r="O3" s="29">
        <v>10</v>
      </c>
      <c r="P3" s="7">
        <v>3</v>
      </c>
      <c r="Q3" s="7">
        <v>2</v>
      </c>
      <c r="R3" s="7">
        <v>17</v>
      </c>
      <c r="S3" s="7">
        <v>20</v>
      </c>
      <c r="T3" s="7">
        <v>11</v>
      </c>
      <c r="U3" s="7">
        <v>9</v>
      </c>
      <c r="V3" s="7">
        <v>15</v>
      </c>
      <c r="W3" s="7">
        <v>22</v>
      </c>
      <c r="X3" s="7">
        <v>6</v>
      </c>
      <c r="Y3" s="7">
        <v>7</v>
      </c>
      <c r="Z3" s="5">
        <v>763.5454545454545</v>
      </c>
      <c r="AA3" s="5">
        <v>948.6</v>
      </c>
      <c r="AB3" s="8">
        <v>6</v>
      </c>
      <c r="AC3" s="5">
        <v>2</v>
      </c>
      <c r="AD3" s="5">
        <v>2</v>
      </c>
      <c r="AE3" s="9" t="s">
        <v>34</v>
      </c>
    </row>
    <row r="4" spans="1:31">
      <c r="A4" s="4" t="s">
        <v>35</v>
      </c>
      <c r="B4" s="7">
        <v>4931</v>
      </c>
      <c r="C4" s="7">
        <v>5348</v>
      </c>
      <c r="D4" s="7">
        <v>137</v>
      </c>
      <c r="E4" s="7">
        <v>157</v>
      </c>
      <c r="F4" s="7">
        <v>9131</v>
      </c>
      <c r="G4" s="7">
        <v>8941</v>
      </c>
      <c r="H4" s="6">
        <v>31.407643312101911</v>
      </c>
      <c r="I4" s="6">
        <v>39.036496350364963</v>
      </c>
      <c r="J4" s="6">
        <v>58.159235668789812</v>
      </c>
      <c r="K4" s="6">
        <v>65.262773722627742</v>
      </c>
      <c r="L4" s="6">
        <v>3.2401708465666412</v>
      </c>
      <c r="M4" s="6">
        <v>3.5888603064534168</v>
      </c>
      <c r="N4" s="29">
        <v>6</v>
      </c>
      <c r="O4" s="29">
        <v>12</v>
      </c>
      <c r="P4" s="7">
        <v>1</v>
      </c>
      <c r="Q4" s="7">
        <v>4</v>
      </c>
      <c r="R4" s="7">
        <v>28</v>
      </c>
      <c r="S4" s="7">
        <v>27</v>
      </c>
      <c r="T4" s="7">
        <v>6</v>
      </c>
      <c r="U4" s="7">
        <v>16</v>
      </c>
      <c r="V4" s="7">
        <v>33</v>
      </c>
      <c r="W4" s="7">
        <v>22</v>
      </c>
      <c r="X4" s="7">
        <v>7</v>
      </c>
      <c r="Y4" s="7">
        <v>6</v>
      </c>
      <c r="Z4" s="5">
        <v>1521.8333333333333</v>
      </c>
      <c r="AA4" s="5">
        <v>745.08333333333337</v>
      </c>
      <c r="AB4" s="10">
        <v>8</v>
      </c>
      <c r="AC4" s="5">
        <v>3</v>
      </c>
      <c r="AD4" s="5">
        <v>3</v>
      </c>
      <c r="AE4" s="4" t="s">
        <v>35</v>
      </c>
    </row>
    <row r="5" spans="1:31">
      <c r="A5" s="4" t="s">
        <v>36</v>
      </c>
      <c r="B5" s="7">
        <v>4716</v>
      </c>
      <c r="C5" s="7">
        <v>4474</v>
      </c>
      <c r="D5" s="7">
        <v>143</v>
      </c>
      <c r="E5" s="7">
        <v>127</v>
      </c>
      <c r="F5" s="7">
        <v>8556</v>
      </c>
      <c r="G5" s="7">
        <v>8094</v>
      </c>
      <c r="H5" s="6">
        <v>37.133858267716533</v>
      </c>
      <c r="I5" s="6">
        <v>31.286713286713287</v>
      </c>
      <c r="J5" s="6">
        <v>67.370078740157481</v>
      </c>
      <c r="K5" s="6">
        <v>56.6013986013986</v>
      </c>
      <c r="L5" s="6">
        <v>3.3071528751753156</v>
      </c>
      <c r="M5" s="6">
        <v>3.3165307635285397</v>
      </c>
      <c r="N5" s="29">
        <v>12</v>
      </c>
      <c r="O5" s="29">
        <v>9</v>
      </c>
      <c r="P5" s="7">
        <v>4</v>
      </c>
      <c r="Q5" s="7">
        <v>2</v>
      </c>
      <c r="R5" s="7">
        <v>19</v>
      </c>
      <c r="S5" s="7">
        <v>19</v>
      </c>
      <c r="T5" s="7">
        <v>13</v>
      </c>
      <c r="U5" s="7">
        <v>9</v>
      </c>
      <c r="V5" s="7">
        <v>18</v>
      </c>
      <c r="W5" s="7">
        <v>21</v>
      </c>
      <c r="X5" s="7">
        <v>8</v>
      </c>
      <c r="Y5" s="7">
        <v>5</v>
      </c>
      <c r="Z5" s="5">
        <v>713</v>
      </c>
      <c r="AA5" s="5">
        <v>899.33333333333337</v>
      </c>
      <c r="AB5" s="10">
        <v>4</v>
      </c>
      <c r="AC5" s="7"/>
      <c r="AD5" s="7">
        <v>3</v>
      </c>
      <c r="AE5" s="4" t="s">
        <v>36</v>
      </c>
    </row>
    <row r="6" spans="1:31">
      <c r="A6" s="4" t="s">
        <v>37</v>
      </c>
      <c r="B6" s="7">
        <v>5202</v>
      </c>
      <c r="C6" s="7">
        <v>4163</v>
      </c>
      <c r="D6" s="7">
        <v>151</v>
      </c>
      <c r="E6" s="7">
        <v>153</v>
      </c>
      <c r="F6" s="7">
        <v>9129</v>
      </c>
      <c r="G6" s="7">
        <v>8111</v>
      </c>
      <c r="H6" s="6">
        <v>34</v>
      </c>
      <c r="I6" s="6">
        <v>27.569536423841061</v>
      </c>
      <c r="J6" s="6">
        <v>59.666666666666664</v>
      </c>
      <c r="K6" s="6">
        <v>53.715231788079471</v>
      </c>
      <c r="L6" s="6">
        <v>3.4189944134078214</v>
      </c>
      <c r="M6" s="6">
        <v>3.0795216372827028</v>
      </c>
      <c r="N6" s="29">
        <v>7</v>
      </c>
      <c r="O6" s="29">
        <v>6</v>
      </c>
      <c r="P6" s="7">
        <v>4</v>
      </c>
      <c r="Q6" s="7">
        <v>2</v>
      </c>
      <c r="R6" s="7">
        <v>24</v>
      </c>
      <c r="S6" s="7">
        <v>20</v>
      </c>
      <c r="T6" s="7">
        <v>9</v>
      </c>
      <c r="U6" s="7">
        <v>7</v>
      </c>
      <c r="V6" s="7">
        <v>26</v>
      </c>
      <c r="W6" s="7">
        <v>20</v>
      </c>
      <c r="X6" s="7">
        <v>9</v>
      </c>
      <c r="Y6" s="7">
        <v>5</v>
      </c>
      <c r="Z6" s="5">
        <v>1304.1428571428571</v>
      </c>
      <c r="AA6" s="5">
        <v>1351.8333333333333</v>
      </c>
      <c r="AB6" s="10">
        <v>6</v>
      </c>
      <c r="AC6" s="7">
        <v>4</v>
      </c>
      <c r="AD6" s="7"/>
      <c r="AE6" s="4" t="s">
        <v>37</v>
      </c>
    </row>
    <row r="7" spans="1:31">
      <c r="A7" s="4" t="s">
        <v>38</v>
      </c>
      <c r="B7" s="7">
        <v>3975</v>
      </c>
      <c r="C7" s="7">
        <v>4522</v>
      </c>
      <c r="D7" s="7">
        <v>138</v>
      </c>
      <c r="E7" s="7">
        <v>145</v>
      </c>
      <c r="F7" s="7">
        <v>7600</v>
      </c>
      <c r="G7" s="7">
        <v>8495</v>
      </c>
      <c r="H7" s="6">
        <v>27.413793103448278</v>
      </c>
      <c r="I7" s="6">
        <v>32.768115942028984</v>
      </c>
      <c r="J7" s="6">
        <v>52.413793103448278</v>
      </c>
      <c r="K7" s="6">
        <v>61.55797101449275</v>
      </c>
      <c r="L7" s="6">
        <v>3.138157894736842</v>
      </c>
      <c r="M7" s="6">
        <v>3.1938787522071808</v>
      </c>
      <c r="N7" s="29">
        <v>4</v>
      </c>
      <c r="O7" s="29">
        <v>7</v>
      </c>
      <c r="P7" s="7">
        <v>2</v>
      </c>
      <c r="Q7" s="7">
        <v>5</v>
      </c>
      <c r="R7" s="7">
        <v>21</v>
      </c>
      <c r="S7" s="7">
        <v>22</v>
      </c>
      <c r="T7" s="7">
        <v>5</v>
      </c>
      <c r="U7" s="7">
        <v>7</v>
      </c>
      <c r="V7" s="7">
        <v>22</v>
      </c>
      <c r="W7" s="7">
        <v>25</v>
      </c>
      <c r="X7" s="7">
        <v>3</v>
      </c>
      <c r="Y7" s="7">
        <v>7</v>
      </c>
      <c r="Z7" s="5">
        <v>1900</v>
      </c>
      <c r="AA7" s="5">
        <v>1213.5714285714287</v>
      </c>
      <c r="AB7" s="7">
        <v>4</v>
      </c>
      <c r="AC7" s="7"/>
      <c r="AD7" s="7">
        <v>2</v>
      </c>
      <c r="AE7" s="4" t="s">
        <v>38</v>
      </c>
    </row>
    <row r="8" spans="1:31">
      <c r="A8" s="4" t="s">
        <v>39</v>
      </c>
      <c r="B8" s="7">
        <v>4804</v>
      </c>
      <c r="C8" s="7">
        <v>4785</v>
      </c>
      <c r="D8" s="7">
        <v>139</v>
      </c>
      <c r="E8" s="7">
        <v>134</v>
      </c>
      <c r="F8" s="7">
        <v>8745</v>
      </c>
      <c r="G8" s="7">
        <v>8433</v>
      </c>
      <c r="H8" s="6">
        <v>35.850746268656714</v>
      </c>
      <c r="I8" s="6">
        <v>34.424460431654673</v>
      </c>
      <c r="J8" s="6">
        <v>65.261194029850742</v>
      </c>
      <c r="K8" s="6">
        <v>60.669064748201436</v>
      </c>
      <c r="L8" s="6">
        <v>3.2960548885077188</v>
      </c>
      <c r="M8" s="6">
        <v>3.4044823906083246</v>
      </c>
      <c r="N8" s="29">
        <v>10</v>
      </c>
      <c r="O8" s="29">
        <v>6</v>
      </c>
      <c r="P8" s="7">
        <v>3</v>
      </c>
      <c r="Q8" s="7">
        <v>2</v>
      </c>
      <c r="R8" s="7">
        <v>24</v>
      </c>
      <c r="S8" s="7">
        <v>25</v>
      </c>
      <c r="T8" s="7">
        <v>16</v>
      </c>
      <c r="U8" s="7">
        <v>12</v>
      </c>
      <c r="V8" s="7">
        <v>16</v>
      </c>
      <c r="W8" s="7">
        <v>20</v>
      </c>
      <c r="X8" s="7">
        <v>6</v>
      </c>
      <c r="Y8" s="7">
        <v>9</v>
      </c>
      <c r="Z8" s="5">
        <v>874.5</v>
      </c>
      <c r="AA8" s="5">
        <v>1405.5</v>
      </c>
      <c r="AB8" s="10">
        <v>5</v>
      </c>
      <c r="AC8" s="7">
        <v>2</v>
      </c>
      <c r="AD8" s="7">
        <v>1</v>
      </c>
      <c r="AE8" s="4" t="s">
        <v>39</v>
      </c>
    </row>
    <row r="9" spans="1:31">
      <c r="A9" s="4"/>
      <c r="B9" s="11">
        <f t="shared" ref="B9:G9" si="0">SUM(B3:B8)</f>
        <v>28077</v>
      </c>
      <c r="C9" s="12">
        <f t="shared" si="0"/>
        <v>28077</v>
      </c>
      <c r="D9" s="13">
        <f t="shared" si="0"/>
        <v>854</v>
      </c>
      <c r="E9" s="13">
        <f t="shared" si="0"/>
        <v>854</v>
      </c>
      <c r="F9" s="13">
        <f t="shared" si="0"/>
        <v>51560</v>
      </c>
      <c r="G9" s="13">
        <f t="shared" si="0"/>
        <v>51560</v>
      </c>
      <c r="H9" s="14">
        <f>B9/E9</f>
        <v>32.877049180327866</v>
      </c>
      <c r="I9" s="14">
        <f>C9/D9</f>
        <v>32.877049180327866</v>
      </c>
      <c r="J9" s="14">
        <f>F9/E9</f>
        <v>60.374707259953162</v>
      </c>
      <c r="K9" s="14">
        <f>G9/D9</f>
        <v>60.374707259953162</v>
      </c>
      <c r="L9" s="14">
        <f>B9/(F9/6)</f>
        <v>3.267300232738557</v>
      </c>
      <c r="M9" s="14">
        <f>C9/(G9/6)</f>
        <v>3.267300232738557</v>
      </c>
      <c r="N9" s="38">
        <f>SUM(N3:N8)</f>
        <v>50</v>
      </c>
      <c r="O9" s="38">
        <f>SUM(O3:O8)</f>
        <v>50</v>
      </c>
      <c r="P9" s="15">
        <f t="shared" ref="P9:Y9" si="1">SUM(P3:P8)</f>
        <v>17</v>
      </c>
      <c r="Q9" s="15">
        <f t="shared" si="1"/>
        <v>17</v>
      </c>
      <c r="R9" s="15">
        <f>SUM(R3:R8)</f>
        <v>133</v>
      </c>
      <c r="S9" s="15">
        <f>SUM(S3:S8)</f>
        <v>133</v>
      </c>
      <c r="T9" s="15">
        <f t="shared" si="1"/>
        <v>60</v>
      </c>
      <c r="U9" s="15">
        <f t="shared" si="1"/>
        <v>60</v>
      </c>
      <c r="V9" s="15">
        <f t="shared" si="1"/>
        <v>130</v>
      </c>
      <c r="W9" s="15">
        <f t="shared" si="1"/>
        <v>130</v>
      </c>
      <c r="X9" s="38">
        <f t="shared" si="1"/>
        <v>39</v>
      </c>
      <c r="Y9" s="38">
        <f t="shared" si="1"/>
        <v>39</v>
      </c>
      <c r="Z9" s="16">
        <f>F9/N9</f>
        <v>1031.2</v>
      </c>
      <c r="AA9" s="16">
        <f>G9/O9</f>
        <v>1031.2</v>
      </c>
      <c r="AB9" s="17" t="s">
        <v>66</v>
      </c>
      <c r="AC9" s="16">
        <f>SUM(AC3:AC8)</f>
        <v>11</v>
      </c>
      <c r="AD9" s="16">
        <f>SUM(AD3:AD8)</f>
        <v>11</v>
      </c>
      <c r="AE9" s="4"/>
    </row>
    <row r="10" spans="1:31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31">
      <c r="A11" s="18"/>
      <c r="D11" s="19"/>
      <c r="E11" s="20"/>
      <c r="F11" s="19"/>
      <c r="G11" s="9"/>
      <c r="S11" s="19"/>
      <c r="X11" s="39"/>
      <c r="Y11" s="39"/>
      <c r="Z11" s="39"/>
      <c r="AA11" s="39"/>
      <c r="AB11" s="39"/>
    </row>
    <row r="12" spans="1:31">
      <c r="A12" s="18"/>
      <c r="B12" s="21" t="s">
        <v>40</v>
      </c>
      <c r="C12" s="21" t="s">
        <v>41</v>
      </c>
      <c r="D12" s="21" t="s">
        <v>42</v>
      </c>
      <c r="E12" s="21" t="s">
        <v>43</v>
      </c>
      <c r="F12" s="21" t="s">
        <v>0</v>
      </c>
      <c r="G12" s="21" t="s">
        <v>44</v>
      </c>
      <c r="H12" s="21" t="s">
        <v>45</v>
      </c>
      <c r="I12" s="21" t="s">
        <v>11</v>
      </c>
      <c r="J12" s="22">
        <v>3</v>
      </c>
      <c r="K12" s="21" t="s">
        <v>46</v>
      </c>
      <c r="L12" s="21" t="s">
        <v>47</v>
      </c>
      <c r="M12" s="21" t="s">
        <v>48</v>
      </c>
      <c r="N12" s="21" t="s">
        <v>49</v>
      </c>
      <c r="O12" s="21" t="s">
        <v>50</v>
      </c>
      <c r="P12" s="21" t="s">
        <v>51</v>
      </c>
      <c r="Q12" s="21" t="s">
        <v>52</v>
      </c>
      <c r="R12" s="21" t="s">
        <v>53</v>
      </c>
      <c r="S12" s="21">
        <v>50</v>
      </c>
      <c r="T12" s="21" t="s">
        <v>54</v>
      </c>
      <c r="U12" s="21" t="s">
        <v>55</v>
      </c>
      <c r="X12" s="39"/>
      <c r="Y12" s="19"/>
      <c r="Z12" s="19"/>
      <c r="AA12" s="39"/>
      <c r="AB12" s="39"/>
    </row>
    <row r="13" spans="1:31">
      <c r="A13" s="18" t="s">
        <v>56</v>
      </c>
      <c r="B13" s="7"/>
      <c r="C13" s="7"/>
      <c r="D13" s="33" t="e">
        <f t="shared" ref="D13:D22" si="2">C13/B13*(1)</f>
        <v>#DIV/0!</v>
      </c>
      <c r="E13" s="7"/>
      <c r="F13" s="7"/>
      <c r="G13" s="7"/>
      <c r="H13" s="6" t="e">
        <f t="shared" ref="H13:H15" si="3">F13/(G13/6)</f>
        <v>#DIV/0!</v>
      </c>
      <c r="I13" s="7"/>
      <c r="J13" s="23"/>
      <c r="K13" s="7"/>
      <c r="L13" s="7"/>
      <c r="M13" s="6" t="e">
        <f t="shared" ref="M13:M15" si="4">F13/L13</f>
        <v>#DIV/0!</v>
      </c>
      <c r="N13" s="7"/>
      <c r="O13" s="5"/>
      <c r="P13" s="7"/>
      <c r="Q13" s="7"/>
      <c r="R13" s="33" t="e">
        <f t="shared" ref="R13:R15" si="5">Q13/L13</f>
        <v>#DIV/0!</v>
      </c>
      <c r="S13" s="7"/>
      <c r="T13" s="7"/>
      <c r="U13" s="7"/>
      <c r="X13" s="39"/>
      <c r="Y13" s="40"/>
      <c r="Z13" s="40"/>
      <c r="AA13" s="39"/>
      <c r="AB13" s="39"/>
    </row>
    <row r="14" spans="1:31">
      <c r="A14" t="s">
        <v>57</v>
      </c>
      <c r="B14" s="7"/>
      <c r="C14" s="7"/>
      <c r="D14" s="33" t="e">
        <f t="shared" si="2"/>
        <v>#DIV/0!</v>
      </c>
      <c r="E14" s="7"/>
      <c r="F14" s="7"/>
      <c r="G14" s="7"/>
      <c r="H14" s="6" t="e">
        <f t="shared" si="3"/>
        <v>#DIV/0!</v>
      </c>
      <c r="I14" s="7"/>
      <c r="J14" s="23"/>
      <c r="K14" s="7"/>
      <c r="L14" s="7"/>
      <c r="M14" s="6" t="e">
        <f t="shared" si="4"/>
        <v>#DIV/0!</v>
      </c>
      <c r="N14" s="7"/>
      <c r="O14" s="5"/>
      <c r="P14" s="7"/>
      <c r="Q14" s="7"/>
      <c r="R14" s="33" t="e">
        <f t="shared" si="5"/>
        <v>#DIV/0!</v>
      </c>
      <c r="S14" s="7"/>
      <c r="T14" s="7"/>
      <c r="U14" s="7"/>
      <c r="X14" s="39"/>
      <c r="Y14" s="41"/>
      <c r="Z14" s="41"/>
      <c r="AA14" s="40"/>
      <c r="AB14" s="39"/>
    </row>
    <row r="15" spans="1:31">
      <c r="A15" t="s">
        <v>58</v>
      </c>
      <c r="B15" s="7"/>
      <c r="C15" s="7"/>
      <c r="D15" s="33" t="e">
        <f t="shared" si="2"/>
        <v>#DIV/0!</v>
      </c>
      <c r="E15" s="7"/>
      <c r="F15" s="7"/>
      <c r="G15" s="7"/>
      <c r="H15" s="6" t="e">
        <f t="shared" si="3"/>
        <v>#DIV/0!</v>
      </c>
      <c r="I15" s="7"/>
      <c r="J15" s="23"/>
      <c r="K15" s="7"/>
      <c r="L15" s="7"/>
      <c r="M15" s="6" t="e">
        <f t="shared" si="4"/>
        <v>#DIV/0!</v>
      </c>
      <c r="N15" s="7"/>
      <c r="O15" s="5"/>
      <c r="P15" s="7"/>
      <c r="Q15" s="7"/>
      <c r="R15" s="33" t="e">
        <f t="shared" si="5"/>
        <v>#DIV/0!</v>
      </c>
      <c r="S15" s="7"/>
      <c r="T15" s="7"/>
      <c r="U15" s="7"/>
      <c r="X15" s="39"/>
      <c r="Y15" s="41"/>
      <c r="Z15" s="41"/>
      <c r="AA15" s="42"/>
      <c r="AB15" s="39"/>
    </row>
    <row r="16" spans="1:31">
      <c r="A16" t="s">
        <v>59</v>
      </c>
      <c r="B16" s="7">
        <v>1</v>
      </c>
      <c r="C16" s="7">
        <v>1</v>
      </c>
      <c r="D16" s="33">
        <f t="shared" si="2"/>
        <v>1</v>
      </c>
      <c r="E16" s="7">
        <v>4</v>
      </c>
      <c r="F16" s="7">
        <v>779</v>
      </c>
      <c r="G16" s="7">
        <v>1740</v>
      </c>
      <c r="H16" s="6">
        <f>F16/(G16/6)</f>
        <v>2.6862068965517243</v>
      </c>
      <c r="I16" s="7">
        <v>0</v>
      </c>
      <c r="J16" s="23"/>
      <c r="K16" s="7">
        <v>0</v>
      </c>
      <c r="L16" s="7">
        <v>40</v>
      </c>
      <c r="M16" s="6">
        <f>F16/L16</f>
        <v>19.475000000000001</v>
      </c>
      <c r="N16" s="7">
        <v>0</v>
      </c>
      <c r="O16" s="5"/>
      <c r="P16" s="7">
        <v>2</v>
      </c>
      <c r="Q16" s="7">
        <v>6</v>
      </c>
      <c r="R16" s="33">
        <f>Q16/L16</f>
        <v>0.15</v>
      </c>
      <c r="S16" s="7">
        <v>2</v>
      </c>
      <c r="T16" s="7">
        <v>3</v>
      </c>
      <c r="U16" s="7">
        <v>0</v>
      </c>
      <c r="X16" s="39"/>
      <c r="Y16" s="40"/>
      <c r="Z16" s="40"/>
      <c r="AA16" s="42"/>
      <c r="AB16" s="39"/>
    </row>
    <row r="17" spans="1:28">
      <c r="A17" t="s">
        <v>60</v>
      </c>
      <c r="B17" s="7"/>
      <c r="C17" s="7"/>
      <c r="D17" s="33" t="e">
        <f t="shared" si="2"/>
        <v>#DIV/0!</v>
      </c>
      <c r="E17" s="7"/>
      <c r="F17" s="7"/>
      <c r="G17" s="7"/>
      <c r="H17" s="6" t="e">
        <f t="shared" ref="H17:H22" si="6">F17/(G17/6)</f>
        <v>#DIV/0!</v>
      </c>
      <c r="I17" s="7"/>
      <c r="J17" s="23"/>
      <c r="K17" s="7"/>
      <c r="L17" s="7"/>
      <c r="M17" s="6" t="e">
        <f t="shared" ref="M17:M24" si="7">F17/L17</f>
        <v>#DIV/0!</v>
      </c>
      <c r="N17" s="7"/>
      <c r="O17" s="5"/>
      <c r="P17" s="7"/>
      <c r="Q17" s="7"/>
      <c r="R17" s="33" t="e">
        <f t="shared" ref="R17:R24" si="8">Q17/L17</f>
        <v>#DIV/0!</v>
      </c>
      <c r="S17" s="7"/>
      <c r="T17" s="7"/>
      <c r="U17" s="7"/>
      <c r="X17" s="39"/>
      <c r="Y17" s="40"/>
      <c r="Z17" s="40"/>
      <c r="AA17" s="42"/>
      <c r="AB17" s="39"/>
    </row>
    <row r="18" spans="1:28">
      <c r="A18" t="s">
        <v>61</v>
      </c>
      <c r="B18" s="7"/>
      <c r="C18" s="7"/>
      <c r="D18" s="33" t="e">
        <f t="shared" si="2"/>
        <v>#DIV/0!</v>
      </c>
      <c r="E18" s="7"/>
      <c r="F18" s="7"/>
      <c r="G18" s="7"/>
      <c r="H18" s="6" t="e">
        <f t="shared" si="6"/>
        <v>#DIV/0!</v>
      </c>
      <c r="I18" s="7"/>
      <c r="J18" s="23"/>
      <c r="K18" s="7"/>
      <c r="L18" s="7"/>
      <c r="M18" s="6" t="e">
        <f t="shared" si="7"/>
        <v>#DIV/0!</v>
      </c>
      <c r="N18" s="7"/>
      <c r="O18" s="5"/>
      <c r="P18" s="7"/>
      <c r="Q18" s="7"/>
      <c r="R18" s="33" t="e">
        <f t="shared" si="8"/>
        <v>#DIV/0!</v>
      </c>
      <c r="S18" s="7"/>
      <c r="T18" s="7"/>
      <c r="U18" s="7"/>
      <c r="X18" s="39"/>
      <c r="Y18" s="40"/>
      <c r="Z18" s="40"/>
      <c r="AA18" s="42"/>
      <c r="AB18" s="39"/>
    </row>
    <row r="19" spans="1:28">
      <c r="A19" t="s">
        <v>62</v>
      </c>
      <c r="B19" s="7"/>
      <c r="C19" s="7"/>
      <c r="D19" s="33" t="e">
        <f t="shared" si="2"/>
        <v>#DIV/0!</v>
      </c>
      <c r="E19" s="7"/>
      <c r="F19" s="7"/>
      <c r="G19" s="7"/>
      <c r="H19" s="6" t="e">
        <f t="shared" si="6"/>
        <v>#DIV/0!</v>
      </c>
      <c r="I19" s="7"/>
      <c r="J19" s="23"/>
      <c r="K19" s="7"/>
      <c r="L19" s="7"/>
      <c r="M19" s="6" t="e">
        <f t="shared" si="7"/>
        <v>#DIV/0!</v>
      </c>
      <c r="N19" s="7"/>
      <c r="O19" s="5"/>
      <c r="P19" s="7"/>
      <c r="Q19" s="7"/>
      <c r="R19" s="33" t="e">
        <f t="shared" si="8"/>
        <v>#DIV/0!</v>
      </c>
      <c r="S19" s="7"/>
      <c r="T19" s="7"/>
      <c r="U19" s="7"/>
      <c r="X19" s="39"/>
      <c r="Y19" s="40"/>
      <c r="Z19" s="40"/>
      <c r="AA19" s="42"/>
      <c r="AB19" s="39"/>
    </row>
    <row r="20" spans="1:28">
      <c r="A20" t="s">
        <v>63</v>
      </c>
      <c r="B20" s="7"/>
      <c r="C20" s="7"/>
      <c r="D20" s="33" t="e">
        <f t="shared" si="2"/>
        <v>#DIV/0!</v>
      </c>
      <c r="E20" s="7"/>
      <c r="F20" s="7"/>
      <c r="G20" s="7"/>
      <c r="H20" s="6" t="e">
        <f t="shared" si="6"/>
        <v>#DIV/0!</v>
      </c>
      <c r="I20" s="7"/>
      <c r="J20" s="23"/>
      <c r="K20" s="7"/>
      <c r="L20" s="7"/>
      <c r="M20" s="6" t="e">
        <f t="shared" si="7"/>
        <v>#DIV/0!</v>
      </c>
      <c r="N20" s="7"/>
      <c r="O20" s="5"/>
      <c r="P20" s="7"/>
      <c r="Q20" s="7"/>
      <c r="R20" s="33" t="e">
        <f t="shared" si="8"/>
        <v>#DIV/0!</v>
      </c>
      <c r="S20" s="7"/>
      <c r="T20" s="7"/>
      <c r="U20" s="7"/>
      <c r="X20" s="39"/>
      <c r="Y20" s="43"/>
      <c r="Z20" s="43"/>
      <c r="AA20" s="42"/>
      <c r="AB20" s="39"/>
    </row>
    <row r="21" spans="1:28">
      <c r="A21" t="s">
        <v>64</v>
      </c>
      <c r="B21" s="7"/>
      <c r="C21" s="7"/>
      <c r="D21" s="33" t="e">
        <f t="shared" si="2"/>
        <v>#DIV/0!</v>
      </c>
      <c r="E21" s="7"/>
      <c r="F21" s="7"/>
      <c r="G21" s="7"/>
      <c r="H21" s="6" t="e">
        <f t="shared" si="6"/>
        <v>#DIV/0!</v>
      </c>
      <c r="I21" s="7"/>
      <c r="J21" s="23"/>
      <c r="K21" s="7"/>
      <c r="L21" s="7"/>
      <c r="M21" s="6" t="e">
        <f t="shared" si="7"/>
        <v>#DIV/0!</v>
      </c>
      <c r="N21" s="7"/>
      <c r="O21" s="5"/>
      <c r="P21" s="7"/>
      <c r="Q21" s="7"/>
      <c r="R21" s="33" t="e">
        <f t="shared" si="8"/>
        <v>#DIV/0!</v>
      </c>
      <c r="S21" s="7"/>
      <c r="T21" s="7"/>
      <c r="U21" s="7"/>
      <c r="X21" s="39"/>
      <c r="Y21" s="39"/>
      <c r="Z21" s="39"/>
      <c r="AA21" s="39"/>
      <c r="AB21" s="39"/>
    </row>
    <row r="22" spans="1:28">
      <c r="A22" t="s">
        <v>65</v>
      </c>
      <c r="B22" s="7"/>
      <c r="C22" s="7"/>
      <c r="D22" s="33" t="e">
        <f t="shared" si="2"/>
        <v>#DIV/0!</v>
      </c>
      <c r="E22" s="7"/>
      <c r="F22" s="7"/>
      <c r="G22" s="7"/>
      <c r="H22" s="6" t="e">
        <f t="shared" si="6"/>
        <v>#DIV/0!</v>
      </c>
      <c r="I22" s="7"/>
      <c r="J22" s="23"/>
      <c r="K22" s="7"/>
      <c r="L22" s="7"/>
      <c r="M22" s="6" t="e">
        <f t="shared" si="7"/>
        <v>#DIV/0!</v>
      </c>
      <c r="N22" s="7"/>
      <c r="O22" s="5"/>
      <c r="P22" s="7"/>
      <c r="Q22" s="7"/>
      <c r="R22" s="33" t="e">
        <f t="shared" si="8"/>
        <v>#DIV/0!</v>
      </c>
      <c r="S22" s="7"/>
      <c r="T22" s="7"/>
      <c r="U22" s="7"/>
      <c r="X22" s="39"/>
      <c r="Y22" s="39"/>
      <c r="Z22" s="39"/>
      <c r="AA22" s="39"/>
      <c r="AB22" s="39"/>
    </row>
    <row r="23" spans="1:28">
      <c r="B23" s="7"/>
      <c r="C23" s="7"/>
      <c r="D23" s="23"/>
      <c r="E23" s="7"/>
      <c r="F23" s="7"/>
      <c r="G23" s="7"/>
      <c r="H23" s="6" t="e">
        <v>#DIV/0!</v>
      </c>
      <c r="I23" s="7"/>
      <c r="J23" s="23"/>
      <c r="K23" s="7"/>
      <c r="L23" s="7"/>
      <c r="M23" s="6"/>
      <c r="N23" s="7"/>
      <c r="O23" s="5" t="e">
        <v>#DIV/0!</v>
      </c>
      <c r="P23" s="7"/>
      <c r="Q23" s="7"/>
      <c r="R23" s="33" t="e">
        <f t="shared" si="8"/>
        <v>#DIV/0!</v>
      </c>
      <c r="S23" s="7"/>
      <c r="T23" s="7"/>
      <c r="U23" s="7"/>
    </row>
    <row r="24" spans="1:28">
      <c r="B24" s="34">
        <f t="shared" ref="B24:I24" si="9">SUM(B16:B23)</f>
        <v>1</v>
      </c>
      <c r="C24" s="34">
        <f t="shared" si="9"/>
        <v>1</v>
      </c>
      <c r="D24" s="35" t="e">
        <f t="shared" si="9"/>
        <v>#DIV/0!</v>
      </c>
      <c r="E24" s="34">
        <f t="shared" si="9"/>
        <v>4</v>
      </c>
      <c r="F24" s="34">
        <f t="shared" si="9"/>
        <v>779</v>
      </c>
      <c r="G24" s="34">
        <f t="shared" si="9"/>
        <v>1740</v>
      </c>
      <c r="H24" s="36" t="e">
        <f t="shared" si="9"/>
        <v>#DIV/0!</v>
      </c>
      <c r="I24" s="34">
        <f t="shared" si="9"/>
        <v>0</v>
      </c>
      <c r="J24" s="34"/>
      <c r="K24" s="34">
        <f>SUM(K16:K23)</f>
        <v>0</v>
      </c>
      <c r="L24" s="34">
        <f>SUM(L16:L23)</f>
        <v>40</v>
      </c>
      <c r="M24" s="6">
        <f t="shared" si="7"/>
        <v>19.475000000000001</v>
      </c>
      <c r="N24" s="34">
        <f>SUM(N16:N23)</f>
        <v>0</v>
      </c>
      <c r="O24" s="37" t="e">
        <f>SUM(O16:O23)</f>
        <v>#DIV/0!</v>
      </c>
      <c r="P24" s="34">
        <f>SUM(P16:P23)</f>
        <v>2</v>
      </c>
      <c r="Q24" s="34">
        <f>SUM(Q16:Q23)</f>
        <v>6</v>
      </c>
      <c r="R24" s="33">
        <f t="shared" si="8"/>
        <v>0.15</v>
      </c>
      <c r="S24" s="34">
        <f>SUM(S16:S23)</f>
        <v>2</v>
      </c>
      <c r="T24" s="34">
        <f>SUM(T16:T23)</f>
        <v>3</v>
      </c>
      <c r="U24" s="34">
        <f>SUM(U16:U23)</f>
        <v>0</v>
      </c>
    </row>
    <row r="26" spans="1:28">
      <c r="O26" s="4" t="s">
        <v>34</v>
      </c>
      <c r="P26" s="45">
        <v>28</v>
      </c>
      <c r="Q26">
        <v>11</v>
      </c>
      <c r="R26" s="46">
        <v>0.39200000000000002</v>
      </c>
    </row>
    <row r="27" spans="1:28">
      <c r="O27" s="4" t="s">
        <v>35</v>
      </c>
      <c r="P27" s="45">
        <v>34</v>
      </c>
      <c r="Q27">
        <v>6</v>
      </c>
      <c r="R27" s="46">
        <v>0.17599999999999999</v>
      </c>
    </row>
    <row r="28" spans="1:28">
      <c r="O28" s="4" t="s">
        <v>36</v>
      </c>
      <c r="P28" s="45">
        <v>31</v>
      </c>
      <c r="Q28">
        <v>12</v>
      </c>
      <c r="R28" s="46">
        <v>0.38700000000000001</v>
      </c>
    </row>
    <row r="29" spans="1:28">
      <c r="O29" s="4" t="s">
        <v>37</v>
      </c>
      <c r="P29" s="45">
        <v>31</v>
      </c>
      <c r="Q29">
        <v>7</v>
      </c>
      <c r="R29" s="46">
        <v>0.22500000000000001</v>
      </c>
    </row>
    <row r="30" spans="1:28">
      <c r="O30" s="4" t="s">
        <v>38</v>
      </c>
      <c r="P30" s="45">
        <v>25</v>
      </c>
      <c r="Q30">
        <v>4</v>
      </c>
      <c r="R30" s="46">
        <v>0.16</v>
      </c>
    </row>
    <row r="31" spans="1:28">
      <c r="O31" s="4" t="s">
        <v>39</v>
      </c>
      <c r="P31" s="45">
        <v>34</v>
      </c>
      <c r="Q31">
        <v>10</v>
      </c>
      <c r="R31" s="46">
        <v>0.29399999999999998</v>
      </c>
    </row>
    <row r="32" spans="1:28">
      <c r="P32" s="45">
        <f>SUM(P26:P31)</f>
        <v>183</v>
      </c>
      <c r="Q32">
        <f>SUM(Q26:Q31)</f>
        <v>50</v>
      </c>
      <c r="R32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2011-11-08T06:32:32Z</dcterms:created>
  <dcterms:modified xsi:type="dcterms:W3CDTF">2012-03-31T22:40:23Z</dcterms:modified>
</cp:coreProperties>
</file>