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20" yWindow="80" windowWidth="18610" windowHeight="734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R37" i="1"/>
  <c r="R36"/>
  <c r="R35"/>
  <c r="R34"/>
  <c r="R32"/>
  <c r="R31"/>
  <c r="R28"/>
  <c r="R26"/>
  <c r="R23"/>
  <c r="V37"/>
  <c r="U37"/>
  <c r="V36"/>
  <c r="U36"/>
  <c r="V35"/>
  <c r="U35"/>
  <c r="V34"/>
  <c r="U34"/>
  <c r="V32"/>
  <c r="U32"/>
  <c r="V31"/>
  <c r="U31"/>
  <c r="U30"/>
  <c r="V28"/>
  <c r="U28"/>
  <c r="V26"/>
  <c r="U26"/>
  <c r="V23"/>
  <c r="U23"/>
  <c r="I37"/>
  <c r="H37"/>
  <c r="I36"/>
  <c r="H36"/>
  <c r="I35"/>
  <c r="H35"/>
  <c r="I34"/>
  <c r="H34"/>
  <c r="I33"/>
  <c r="H33"/>
  <c r="I32"/>
  <c r="H32"/>
  <c r="I31"/>
  <c r="H31"/>
  <c r="I30"/>
  <c r="H30"/>
  <c r="I29"/>
  <c r="H29"/>
  <c r="I28"/>
  <c r="H28"/>
  <c r="I27"/>
  <c r="H27"/>
  <c r="I26"/>
  <c r="H26"/>
  <c r="I25"/>
  <c r="H25"/>
  <c r="I24"/>
  <c r="H24"/>
  <c r="I23"/>
  <c r="H23"/>
  <c r="I22"/>
  <c r="H22"/>
  <c r="V18"/>
  <c r="V17"/>
  <c r="V16"/>
  <c r="V15"/>
  <c r="V13"/>
  <c r="V12"/>
  <c r="V9"/>
  <c r="V7"/>
  <c r="U18"/>
  <c r="U17"/>
  <c r="U16"/>
  <c r="U15"/>
  <c r="U13"/>
  <c r="U12"/>
  <c r="U11"/>
  <c r="U9"/>
  <c r="U7"/>
  <c r="U5"/>
  <c r="I18"/>
  <c r="I17"/>
  <c r="I16"/>
  <c r="I15"/>
  <c r="I14"/>
  <c r="I13"/>
  <c r="I12"/>
  <c r="I11"/>
  <c r="I10"/>
  <c r="I9"/>
  <c r="I8"/>
  <c r="I7"/>
  <c r="I6"/>
  <c r="I5"/>
  <c r="I4"/>
  <c r="I3"/>
  <c r="H18"/>
  <c r="H17"/>
  <c r="H16"/>
  <c r="H14"/>
  <c r="H13"/>
  <c r="H12"/>
  <c r="H11"/>
  <c r="H10"/>
  <c r="H9"/>
  <c r="H8"/>
  <c r="H7"/>
  <c r="H6"/>
  <c r="H5"/>
  <c r="H4"/>
  <c r="H3"/>
</calcChain>
</file>

<file path=xl/sharedStrings.xml><?xml version="1.0" encoding="utf-8"?>
<sst xmlns="http://schemas.openxmlformats.org/spreadsheetml/2006/main" count="108" uniqueCount="60">
  <si>
    <t>2020/21</t>
  </si>
  <si>
    <t>M</t>
  </si>
  <si>
    <t>Inns</t>
  </si>
  <si>
    <t>NO</t>
  </si>
  <si>
    <t>HS</t>
  </si>
  <si>
    <t>Runs</t>
  </si>
  <si>
    <t>Balls</t>
  </si>
  <si>
    <t>Ave</t>
  </si>
  <si>
    <t>S/R</t>
  </si>
  <si>
    <t>Overs</t>
  </si>
  <si>
    <t>Mdns</t>
  </si>
  <si>
    <t>Wkts</t>
  </si>
  <si>
    <t>Best</t>
  </si>
  <si>
    <t>5W/I</t>
  </si>
  <si>
    <t>R/O</t>
  </si>
  <si>
    <t>CJ Bowes</t>
  </si>
  <si>
    <t>JCT Boyle</t>
  </si>
  <si>
    <t>1/4</t>
  </si>
  <si>
    <t>LJ Carter</t>
  </si>
  <si>
    <t>HJ Chamberlain</t>
  </si>
  <si>
    <t>SB Davey</t>
  </si>
  <si>
    <t>5/19</t>
  </si>
  <si>
    <t>1</t>
  </si>
  <si>
    <t>CD Fletcher</t>
  </si>
  <si>
    <t>MJ Henry</t>
  </si>
  <si>
    <t>4/22</t>
  </si>
  <si>
    <t>TWM Latham</t>
  </si>
  <si>
    <t>KJ McClure</t>
  </si>
  <si>
    <t>CE McConchie</t>
  </si>
  <si>
    <t>3/44</t>
  </si>
  <si>
    <t>DJ Mitchell</t>
  </si>
  <si>
    <t>5/44</t>
  </si>
  <si>
    <t>HM Nicholls</t>
  </si>
  <si>
    <t>EJ Nuttall</t>
  </si>
  <si>
    <t>2*</t>
  </si>
  <si>
    <t>3/42</t>
  </si>
  <si>
    <t>FW Sheat</t>
  </si>
  <si>
    <t>5/25</t>
  </si>
  <si>
    <t>TF van Woerkom</t>
  </si>
  <si>
    <t>28*</t>
  </si>
  <si>
    <t>4/26</t>
  </si>
  <si>
    <t>WSA Williams</t>
  </si>
  <si>
    <t>5/26</t>
  </si>
  <si>
    <t>Name</t>
  </si>
  <si>
    <t>Plunket Shield averages 2020/21</t>
  </si>
  <si>
    <t>24/2</t>
  </si>
  <si>
    <t>Canterbury 1st Class Career 2020/21</t>
  </si>
  <si>
    <t>15</t>
  </si>
  <si>
    <t>226*</t>
  </si>
  <si>
    <t>75*</t>
  </si>
  <si>
    <t>5/21</t>
  </si>
  <si>
    <t>7</t>
  </si>
  <si>
    <t>4/46</t>
  </si>
  <si>
    <t>16*</t>
  </si>
  <si>
    <t>6/35</t>
  </si>
  <si>
    <t>3</t>
  </si>
  <si>
    <t>2</t>
  </si>
  <si>
    <t>63*</t>
  </si>
  <si>
    <t>181/10</t>
  </si>
  <si>
    <t>Ct/St</t>
  </si>
</sst>
</file>

<file path=xl/styles.xml><?xml version="1.0" encoding="utf-8"?>
<styleSheet xmlns="http://schemas.openxmlformats.org/spreadsheetml/2006/main">
  <fonts count="5">
    <font>
      <sz val="11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3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1" fillId="0" borderId="0" xfId="0" applyFont="1"/>
    <xf numFmtId="2" fontId="4" fillId="0" borderId="1" xfId="0" applyNumberFormat="1" applyFont="1" applyFill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/>
    </xf>
    <xf numFmtId="49" fontId="2" fillId="0" borderId="1" xfId="0" applyNumberFormat="1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2" fontId="2" fillId="0" borderId="1" xfId="0" applyNumberFormat="1" applyFont="1" applyFill="1" applyBorder="1" applyAlignment="1">
      <alignment horizontal="center"/>
    </xf>
    <xf numFmtId="0" fontId="0" fillId="0" borderId="0" xfId="0" applyFill="1"/>
    <xf numFmtId="2" fontId="4" fillId="0" borderId="1" xfId="0" applyNumberFormat="1" applyFont="1" applyBorder="1" applyAlignment="1">
      <alignment horizontal="center"/>
    </xf>
    <xf numFmtId="2" fontId="4" fillId="0" borderId="1" xfId="0" applyNumberFormat="1" applyFont="1" applyBorder="1" applyAlignment="1">
      <alignment horizontal="center" vertical="center"/>
    </xf>
    <xf numFmtId="2" fontId="4" fillId="0" borderId="1" xfId="0" applyNumberFormat="1" applyFont="1" applyFill="1" applyBorder="1" applyAlignment="1">
      <alignment horizontal="center"/>
    </xf>
    <xf numFmtId="0" fontId="3" fillId="0" borderId="0" xfId="0" applyFont="1" applyBorder="1"/>
    <xf numFmtId="0" fontId="2" fillId="0" borderId="0" xfId="0" applyFont="1" applyBorder="1"/>
    <xf numFmtId="0" fontId="0" fillId="0" borderId="0" xfId="0" applyBorder="1"/>
    <xf numFmtId="0" fontId="2" fillId="0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38"/>
  <sheetViews>
    <sheetView tabSelected="1" topLeftCell="A19" workbookViewId="0">
      <selection activeCell="X28" sqref="X28"/>
    </sheetView>
  </sheetViews>
  <sheetFormatPr defaultRowHeight="14"/>
  <cols>
    <col min="1" max="1" width="11.08203125" customWidth="1"/>
    <col min="2" max="2" width="5" customWidth="1"/>
    <col min="3" max="3" width="4.1640625" customWidth="1"/>
    <col min="4" max="4" width="3.6640625" customWidth="1"/>
    <col min="5" max="5" width="5.08203125" customWidth="1"/>
    <col min="6" max="6" width="5.25" customWidth="1"/>
    <col min="7" max="7" width="5.5" customWidth="1"/>
    <col min="8" max="8" width="5.75" customWidth="1"/>
    <col min="9" max="9" width="6.08203125" customWidth="1"/>
    <col min="10" max="10" width="4.5" customWidth="1"/>
    <col min="11" max="11" width="4.33203125" customWidth="1"/>
    <col min="12" max="12" width="5" customWidth="1"/>
    <col min="13" max="13" width="4.5" customWidth="1"/>
    <col min="14" max="14" width="5.25" customWidth="1"/>
    <col min="15" max="15" width="4" customWidth="1"/>
    <col min="16" max="16" width="5" customWidth="1"/>
    <col min="17" max="17" width="4.9140625" customWidth="1"/>
    <col min="18" max="18" width="6.33203125" customWidth="1"/>
    <col min="19" max="19" width="5.25" customWidth="1"/>
    <col min="20" max="20" width="5.08203125" customWidth="1"/>
    <col min="21" max="21" width="4.6640625" customWidth="1"/>
    <col min="22" max="22" width="6" customWidth="1"/>
  </cols>
  <sheetData>
    <row r="1" spans="1:24">
      <c r="A1" s="6" t="s">
        <v>44</v>
      </c>
      <c r="B1" s="6"/>
      <c r="C1" s="6"/>
      <c r="D1" s="6"/>
      <c r="E1" s="6"/>
    </row>
    <row r="2" spans="1:24">
      <c r="A2" s="5" t="s">
        <v>43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>
        <v>100</v>
      </c>
      <c r="K2" s="1">
        <v>50</v>
      </c>
      <c r="L2" s="1" t="s">
        <v>59</v>
      </c>
      <c r="M2" s="1" t="s">
        <v>9</v>
      </c>
      <c r="N2" s="1" t="s">
        <v>6</v>
      </c>
      <c r="O2" s="1" t="s">
        <v>10</v>
      </c>
      <c r="P2" s="1" t="s">
        <v>5</v>
      </c>
      <c r="Q2" s="1" t="s">
        <v>11</v>
      </c>
      <c r="R2" s="1" t="s">
        <v>7</v>
      </c>
      <c r="S2" s="1" t="s">
        <v>12</v>
      </c>
      <c r="T2" s="1" t="s">
        <v>13</v>
      </c>
      <c r="U2" s="1" t="s">
        <v>14</v>
      </c>
      <c r="V2" s="1" t="s">
        <v>8</v>
      </c>
    </row>
    <row r="3" spans="1:24">
      <c r="A3" s="4" t="s">
        <v>15</v>
      </c>
      <c r="B3" s="2">
        <v>5</v>
      </c>
      <c r="C3" s="2">
        <v>8</v>
      </c>
      <c r="D3" s="2">
        <v>1</v>
      </c>
      <c r="E3" s="2">
        <v>46</v>
      </c>
      <c r="F3" s="2">
        <v>190</v>
      </c>
      <c r="G3" s="2">
        <v>408</v>
      </c>
      <c r="H3" s="7">
        <f t="shared" ref="H3:H18" si="0">F3/(C3-D3)</f>
        <v>27.142857142857142</v>
      </c>
      <c r="I3" s="8">
        <f t="shared" ref="I3:I18" si="1">(F3/G3)*100</f>
        <v>46.568627450980394</v>
      </c>
      <c r="J3" s="2"/>
      <c r="K3" s="2"/>
      <c r="L3" s="2">
        <v>5</v>
      </c>
      <c r="M3" s="2"/>
      <c r="N3" s="2"/>
      <c r="O3" s="2"/>
      <c r="P3" s="2"/>
      <c r="Q3" s="2"/>
      <c r="R3" s="2"/>
      <c r="S3" s="2"/>
      <c r="T3" s="2"/>
      <c r="U3" s="2"/>
      <c r="V3" s="2"/>
    </row>
    <row r="4" spans="1:24">
      <c r="A4" s="4" t="s">
        <v>16</v>
      </c>
      <c r="B4" s="2">
        <v>3</v>
      </c>
      <c r="C4" s="2">
        <v>4</v>
      </c>
      <c r="D4" s="2">
        <v>1</v>
      </c>
      <c r="E4" s="2">
        <v>27</v>
      </c>
      <c r="F4" s="2">
        <v>56</v>
      </c>
      <c r="G4" s="2">
        <v>243</v>
      </c>
      <c r="H4" s="7">
        <f t="shared" si="0"/>
        <v>18.666666666666668</v>
      </c>
      <c r="I4" s="8">
        <f t="shared" si="1"/>
        <v>23.045267489711936</v>
      </c>
      <c r="J4" s="2"/>
      <c r="K4" s="2"/>
      <c r="L4" s="2">
        <v>2</v>
      </c>
      <c r="M4" s="10"/>
      <c r="N4" s="10"/>
      <c r="O4" s="10"/>
      <c r="P4" s="10"/>
      <c r="Q4" s="10"/>
      <c r="R4" s="11"/>
      <c r="S4" s="10"/>
      <c r="T4" s="10"/>
      <c r="U4" s="15"/>
      <c r="V4" s="7"/>
      <c r="W4" s="12"/>
      <c r="X4" s="12"/>
    </row>
    <row r="5" spans="1:24">
      <c r="A5" s="4" t="s">
        <v>18</v>
      </c>
      <c r="B5" s="2">
        <v>7</v>
      </c>
      <c r="C5" s="2">
        <v>8</v>
      </c>
      <c r="D5" s="2">
        <v>1</v>
      </c>
      <c r="E5" s="2">
        <v>169</v>
      </c>
      <c r="F5" s="2">
        <v>403</v>
      </c>
      <c r="G5" s="2">
        <v>418</v>
      </c>
      <c r="H5" s="7">
        <f t="shared" si="0"/>
        <v>57.571428571428569</v>
      </c>
      <c r="I5" s="8">
        <f t="shared" si="1"/>
        <v>96.411483253588514</v>
      </c>
      <c r="J5" s="2">
        <v>1</v>
      </c>
      <c r="K5" s="2">
        <v>2</v>
      </c>
      <c r="L5" s="2">
        <v>3</v>
      </c>
      <c r="M5" s="10">
        <v>1</v>
      </c>
      <c r="N5" s="10">
        <v>6</v>
      </c>
      <c r="O5" s="10">
        <v>0</v>
      </c>
      <c r="P5" s="10">
        <v>4</v>
      </c>
      <c r="Q5" s="10"/>
      <c r="R5" s="11"/>
      <c r="S5" s="10"/>
      <c r="T5" s="10"/>
      <c r="U5" s="13">
        <f t="shared" ref="U5:U18" si="2">P5/M5</f>
        <v>4</v>
      </c>
      <c r="V5" s="14"/>
      <c r="W5" s="12"/>
      <c r="X5" s="12"/>
    </row>
    <row r="6" spans="1:24">
      <c r="A6" s="4" t="s">
        <v>19</v>
      </c>
      <c r="B6" s="2">
        <v>2</v>
      </c>
      <c r="C6" s="2">
        <v>3</v>
      </c>
      <c r="D6" s="2">
        <v>0</v>
      </c>
      <c r="E6" s="2">
        <v>132</v>
      </c>
      <c r="F6" s="2">
        <v>163</v>
      </c>
      <c r="G6" s="2">
        <v>419</v>
      </c>
      <c r="H6" s="7">
        <f t="shared" si="0"/>
        <v>54.333333333333336</v>
      </c>
      <c r="I6" s="8">
        <f t="shared" si="1"/>
        <v>38.902147971360385</v>
      </c>
      <c r="J6" s="2">
        <v>1</v>
      </c>
      <c r="K6" s="2"/>
      <c r="L6" s="2">
        <v>1</v>
      </c>
      <c r="M6" s="10"/>
      <c r="N6" s="10"/>
      <c r="O6" s="10"/>
      <c r="P6" s="10"/>
      <c r="Q6" s="10"/>
      <c r="R6" s="11"/>
      <c r="S6" s="10"/>
      <c r="T6" s="10"/>
      <c r="U6" s="13"/>
      <c r="V6" s="14"/>
      <c r="W6" s="12"/>
      <c r="X6" s="12"/>
    </row>
    <row r="7" spans="1:24">
      <c r="A7" s="4" t="s">
        <v>20</v>
      </c>
      <c r="B7" s="2">
        <v>4</v>
      </c>
      <c r="C7" s="2">
        <v>4</v>
      </c>
      <c r="D7" s="2">
        <v>1</v>
      </c>
      <c r="E7" s="2">
        <v>17</v>
      </c>
      <c r="F7" s="2">
        <v>17</v>
      </c>
      <c r="G7" s="2">
        <v>84</v>
      </c>
      <c r="H7" s="7">
        <f t="shared" si="0"/>
        <v>5.666666666666667</v>
      </c>
      <c r="I7" s="8">
        <f t="shared" si="1"/>
        <v>20.238095238095237</v>
      </c>
      <c r="J7" s="2"/>
      <c r="K7" s="2"/>
      <c r="L7" s="2">
        <v>1</v>
      </c>
      <c r="M7" s="10">
        <v>113.1</v>
      </c>
      <c r="N7" s="10">
        <v>679</v>
      </c>
      <c r="O7" s="10">
        <v>34</v>
      </c>
      <c r="P7" s="10">
        <v>279</v>
      </c>
      <c r="Q7" s="10">
        <v>15</v>
      </c>
      <c r="R7" s="11">
        <v>18.600000000000001</v>
      </c>
      <c r="S7" s="10" t="s">
        <v>21</v>
      </c>
      <c r="T7" s="10" t="s">
        <v>22</v>
      </c>
      <c r="U7" s="13">
        <f t="shared" si="2"/>
        <v>2.46684350132626</v>
      </c>
      <c r="V7" s="14">
        <f t="shared" ref="V7:V18" si="3">N7/Q7</f>
        <v>45.266666666666666</v>
      </c>
      <c r="W7" s="12"/>
      <c r="X7" s="12"/>
    </row>
    <row r="8" spans="1:24">
      <c r="A8" s="4" t="s">
        <v>23</v>
      </c>
      <c r="B8" s="2">
        <v>8</v>
      </c>
      <c r="C8" s="2">
        <v>10</v>
      </c>
      <c r="D8" s="2">
        <v>4</v>
      </c>
      <c r="E8" s="2">
        <v>157</v>
      </c>
      <c r="F8" s="2">
        <v>473</v>
      </c>
      <c r="G8" s="2">
        <v>789</v>
      </c>
      <c r="H8" s="7">
        <f t="shared" si="0"/>
        <v>78.833333333333329</v>
      </c>
      <c r="I8" s="8">
        <f t="shared" si="1"/>
        <v>59.949302915082384</v>
      </c>
      <c r="J8" s="2">
        <v>2</v>
      </c>
      <c r="K8" s="2">
        <v>2</v>
      </c>
      <c r="L8" s="9" t="s">
        <v>45</v>
      </c>
      <c r="M8" s="10"/>
      <c r="N8" s="10"/>
      <c r="O8" s="10"/>
      <c r="P8" s="10"/>
      <c r="Q8" s="10"/>
      <c r="R8" s="11"/>
      <c r="S8" s="10"/>
      <c r="T8" s="10"/>
      <c r="U8" s="13"/>
      <c r="V8" s="14"/>
      <c r="W8" s="12"/>
      <c r="X8" s="12"/>
    </row>
    <row r="9" spans="1:24">
      <c r="A9" s="4" t="s">
        <v>24</v>
      </c>
      <c r="B9" s="2">
        <v>3</v>
      </c>
      <c r="C9" s="2">
        <v>3</v>
      </c>
      <c r="D9" s="2">
        <v>0</v>
      </c>
      <c r="E9" s="2">
        <v>10</v>
      </c>
      <c r="F9" s="2">
        <v>15</v>
      </c>
      <c r="G9" s="2">
        <v>48</v>
      </c>
      <c r="H9" s="7">
        <f t="shared" si="0"/>
        <v>5</v>
      </c>
      <c r="I9" s="8">
        <f t="shared" si="1"/>
        <v>31.25</v>
      </c>
      <c r="J9" s="2"/>
      <c r="K9" s="2"/>
      <c r="L9" s="2">
        <v>1</v>
      </c>
      <c r="M9" s="10">
        <v>127.2</v>
      </c>
      <c r="N9" s="10">
        <v>764</v>
      </c>
      <c r="O9" s="10">
        <v>42</v>
      </c>
      <c r="P9" s="10">
        <v>277</v>
      </c>
      <c r="Q9" s="10">
        <v>13</v>
      </c>
      <c r="R9" s="11">
        <v>21.307692307692307</v>
      </c>
      <c r="S9" s="10" t="s">
        <v>25</v>
      </c>
      <c r="T9" s="10"/>
      <c r="U9" s="13">
        <f t="shared" si="2"/>
        <v>2.1776729559748427</v>
      </c>
      <c r="V9" s="14">
        <f t="shared" si="3"/>
        <v>58.769230769230766</v>
      </c>
      <c r="W9" s="12"/>
      <c r="X9" s="12"/>
    </row>
    <row r="10" spans="1:24">
      <c r="A10" s="4" t="s">
        <v>26</v>
      </c>
      <c r="B10" s="2">
        <v>5</v>
      </c>
      <c r="C10" s="2">
        <v>7</v>
      </c>
      <c r="D10" s="2">
        <v>0</v>
      </c>
      <c r="E10" s="2">
        <v>106</v>
      </c>
      <c r="F10" s="2">
        <v>365</v>
      </c>
      <c r="G10" s="2">
        <v>541</v>
      </c>
      <c r="H10" s="7">
        <f t="shared" si="0"/>
        <v>52.142857142857146</v>
      </c>
      <c r="I10" s="8">
        <f t="shared" si="1"/>
        <v>67.467652495378928</v>
      </c>
      <c r="J10" s="2">
        <v>1</v>
      </c>
      <c r="K10" s="2">
        <v>2</v>
      </c>
      <c r="L10" s="2">
        <v>9</v>
      </c>
      <c r="M10" s="10"/>
      <c r="N10" s="10"/>
      <c r="O10" s="10"/>
      <c r="P10" s="10"/>
      <c r="Q10" s="10"/>
      <c r="R10" s="11"/>
      <c r="S10" s="10"/>
      <c r="T10" s="10"/>
      <c r="U10" s="13"/>
      <c r="V10" s="14"/>
      <c r="W10" s="12"/>
      <c r="X10" s="12"/>
    </row>
    <row r="11" spans="1:24">
      <c r="A11" s="4" t="s">
        <v>27</v>
      </c>
      <c r="B11" s="2">
        <v>8</v>
      </c>
      <c r="C11" s="2">
        <v>12</v>
      </c>
      <c r="D11" s="2">
        <v>2</v>
      </c>
      <c r="E11" s="2">
        <v>165</v>
      </c>
      <c r="F11" s="2">
        <v>367</v>
      </c>
      <c r="G11" s="2">
        <v>822</v>
      </c>
      <c r="H11" s="7">
        <f t="shared" si="0"/>
        <v>36.700000000000003</v>
      </c>
      <c r="I11" s="8">
        <f t="shared" si="1"/>
        <v>44.647201946472023</v>
      </c>
      <c r="J11" s="2">
        <v>1</v>
      </c>
      <c r="K11" s="2"/>
      <c r="L11" s="2">
        <v>10</v>
      </c>
      <c r="M11" s="10">
        <v>2</v>
      </c>
      <c r="N11" s="10">
        <v>12</v>
      </c>
      <c r="O11" s="10">
        <v>0</v>
      </c>
      <c r="P11" s="10">
        <v>2</v>
      </c>
      <c r="Q11" s="10">
        <v>0</v>
      </c>
      <c r="R11" s="11"/>
      <c r="S11" s="10"/>
      <c r="T11" s="10"/>
      <c r="U11" s="13">
        <f t="shared" si="2"/>
        <v>1</v>
      </c>
      <c r="V11" s="14"/>
      <c r="W11" s="12"/>
      <c r="X11" s="12"/>
    </row>
    <row r="12" spans="1:24">
      <c r="A12" s="4" t="s">
        <v>28</v>
      </c>
      <c r="B12" s="2">
        <v>8</v>
      </c>
      <c r="C12" s="2">
        <v>11</v>
      </c>
      <c r="D12" s="2">
        <v>1</v>
      </c>
      <c r="E12" s="2">
        <v>75</v>
      </c>
      <c r="F12" s="2">
        <v>288</v>
      </c>
      <c r="G12" s="2">
        <v>682</v>
      </c>
      <c r="H12" s="7">
        <f t="shared" si="0"/>
        <v>28.8</v>
      </c>
      <c r="I12" s="8">
        <f t="shared" si="1"/>
        <v>42.228739002932549</v>
      </c>
      <c r="J12" s="2"/>
      <c r="K12" s="2">
        <v>3</v>
      </c>
      <c r="L12" s="2">
        <v>2</v>
      </c>
      <c r="M12" s="10">
        <v>130</v>
      </c>
      <c r="N12" s="10">
        <v>780</v>
      </c>
      <c r="O12" s="10">
        <v>39</v>
      </c>
      <c r="P12" s="10">
        <v>298</v>
      </c>
      <c r="Q12" s="10">
        <v>9</v>
      </c>
      <c r="R12" s="11">
        <v>33.111111111111114</v>
      </c>
      <c r="S12" s="10" t="s">
        <v>29</v>
      </c>
      <c r="T12" s="10"/>
      <c r="U12" s="13">
        <f t="shared" si="2"/>
        <v>2.2923076923076922</v>
      </c>
      <c r="V12" s="14">
        <f t="shared" si="3"/>
        <v>86.666666666666671</v>
      </c>
      <c r="W12" s="12"/>
      <c r="X12" s="12"/>
    </row>
    <row r="13" spans="1:24">
      <c r="A13" s="4" t="s">
        <v>30</v>
      </c>
      <c r="B13" s="2">
        <v>5</v>
      </c>
      <c r="C13" s="2">
        <v>6</v>
      </c>
      <c r="D13" s="2">
        <v>0</v>
      </c>
      <c r="E13" s="2">
        <v>103</v>
      </c>
      <c r="F13" s="2">
        <v>288</v>
      </c>
      <c r="G13" s="2">
        <v>591</v>
      </c>
      <c r="H13" s="7">
        <f t="shared" si="0"/>
        <v>48</v>
      </c>
      <c r="I13" s="8">
        <f t="shared" si="1"/>
        <v>48.73096446700508</v>
      </c>
      <c r="J13" s="2">
        <v>1</v>
      </c>
      <c r="K13" s="2">
        <v>1</v>
      </c>
      <c r="L13" s="2">
        <v>13</v>
      </c>
      <c r="M13" s="10">
        <v>121.4</v>
      </c>
      <c r="N13" s="10">
        <v>730</v>
      </c>
      <c r="O13" s="10">
        <v>32</v>
      </c>
      <c r="P13" s="10">
        <v>300</v>
      </c>
      <c r="Q13" s="10">
        <v>17</v>
      </c>
      <c r="R13" s="11">
        <v>17.647058823529413</v>
      </c>
      <c r="S13" s="10" t="s">
        <v>31</v>
      </c>
      <c r="T13" s="10" t="s">
        <v>22</v>
      </c>
      <c r="U13" s="13">
        <f t="shared" si="2"/>
        <v>2.4711696869851729</v>
      </c>
      <c r="V13" s="14">
        <f t="shared" si="3"/>
        <v>42.941176470588232</v>
      </c>
      <c r="W13" s="12"/>
      <c r="X13" s="12"/>
    </row>
    <row r="14" spans="1:24">
      <c r="A14" s="4" t="s">
        <v>32</v>
      </c>
      <c r="B14" s="2">
        <v>3</v>
      </c>
      <c r="C14" s="2">
        <v>4</v>
      </c>
      <c r="D14" s="2">
        <v>0</v>
      </c>
      <c r="E14" s="2">
        <v>87</v>
      </c>
      <c r="F14" s="2">
        <v>229</v>
      </c>
      <c r="G14" s="2">
        <v>350</v>
      </c>
      <c r="H14" s="7">
        <f t="shared" si="0"/>
        <v>57.25</v>
      </c>
      <c r="I14" s="8">
        <f t="shared" si="1"/>
        <v>65.428571428571431</v>
      </c>
      <c r="J14" s="2"/>
      <c r="K14" s="2">
        <v>2</v>
      </c>
      <c r="L14" s="2">
        <v>3</v>
      </c>
      <c r="M14" s="10"/>
      <c r="N14" s="10"/>
      <c r="O14" s="10"/>
      <c r="P14" s="10"/>
      <c r="Q14" s="10"/>
      <c r="R14" s="11"/>
      <c r="S14" s="10"/>
      <c r="T14" s="10"/>
      <c r="U14" s="13"/>
      <c r="V14" s="14"/>
      <c r="W14" s="12"/>
      <c r="X14" s="12"/>
    </row>
    <row r="15" spans="1:24">
      <c r="A15" s="4" t="s">
        <v>33</v>
      </c>
      <c r="B15" s="2">
        <v>6</v>
      </c>
      <c r="C15" s="2">
        <v>4</v>
      </c>
      <c r="D15" s="2">
        <v>4</v>
      </c>
      <c r="E15" s="2" t="s">
        <v>34</v>
      </c>
      <c r="F15" s="2">
        <v>2</v>
      </c>
      <c r="G15" s="2">
        <v>23</v>
      </c>
      <c r="H15" s="7"/>
      <c r="I15" s="8">
        <f t="shared" si="1"/>
        <v>8.695652173913043</v>
      </c>
      <c r="J15" s="2"/>
      <c r="K15" s="2"/>
      <c r="L15" s="2">
        <v>1</v>
      </c>
      <c r="M15" s="10">
        <v>174.4</v>
      </c>
      <c r="N15" s="10">
        <v>1048</v>
      </c>
      <c r="O15" s="10">
        <v>31</v>
      </c>
      <c r="P15" s="10">
        <v>639</v>
      </c>
      <c r="Q15" s="10">
        <v>21</v>
      </c>
      <c r="R15" s="11">
        <v>30.428571428571427</v>
      </c>
      <c r="S15" s="10" t="s">
        <v>35</v>
      </c>
      <c r="T15" s="10"/>
      <c r="U15" s="13">
        <f t="shared" si="2"/>
        <v>3.6639908256880731</v>
      </c>
      <c r="V15" s="14">
        <f t="shared" si="3"/>
        <v>49.904761904761905</v>
      </c>
      <c r="W15" s="12"/>
      <c r="X15" s="12"/>
    </row>
    <row r="16" spans="1:24">
      <c r="A16" s="4" t="s">
        <v>36</v>
      </c>
      <c r="B16" s="2">
        <v>7</v>
      </c>
      <c r="C16" s="2">
        <v>5</v>
      </c>
      <c r="D16" s="2">
        <v>0</v>
      </c>
      <c r="E16" s="2">
        <v>36</v>
      </c>
      <c r="F16" s="2">
        <v>60</v>
      </c>
      <c r="G16" s="2">
        <v>62</v>
      </c>
      <c r="H16" s="7">
        <f t="shared" si="0"/>
        <v>12</v>
      </c>
      <c r="I16" s="8">
        <f t="shared" si="1"/>
        <v>96.774193548387103</v>
      </c>
      <c r="J16" s="2"/>
      <c r="K16" s="2"/>
      <c r="L16" s="2">
        <v>3</v>
      </c>
      <c r="M16" s="10">
        <v>203.3</v>
      </c>
      <c r="N16" s="10">
        <v>1221</v>
      </c>
      <c r="O16" s="10">
        <v>57</v>
      </c>
      <c r="P16" s="10">
        <v>565</v>
      </c>
      <c r="Q16" s="10">
        <v>27</v>
      </c>
      <c r="R16" s="11">
        <v>20.925925925925927</v>
      </c>
      <c r="S16" s="10" t="s">
        <v>37</v>
      </c>
      <c r="T16" s="10">
        <v>2</v>
      </c>
      <c r="U16" s="13">
        <f t="shared" si="2"/>
        <v>2.7791441219872111</v>
      </c>
      <c r="V16" s="14">
        <f t="shared" si="3"/>
        <v>45.222222222222221</v>
      </c>
      <c r="W16" s="12"/>
      <c r="X16" s="12"/>
    </row>
    <row r="17" spans="1:24">
      <c r="A17" s="4" t="s">
        <v>38</v>
      </c>
      <c r="B17" s="2">
        <v>7</v>
      </c>
      <c r="C17" s="2">
        <v>7</v>
      </c>
      <c r="D17" s="2">
        <v>1</v>
      </c>
      <c r="E17" s="2" t="s">
        <v>39</v>
      </c>
      <c r="F17" s="2">
        <v>109</v>
      </c>
      <c r="G17" s="2">
        <v>340</v>
      </c>
      <c r="H17" s="7">
        <f t="shared" si="0"/>
        <v>18.166666666666668</v>
      </c>
      <c r="I17" s="8">
        <f t="shared" si="1"/>
        <v>32.058823529411768</v>
      </c>
      <c r="J17" s="2"/>
      <c r="K17" s="2"/>
      <c r="L17" s="2">
        <v>6</v>
      </c>
      <c r="M17" s="10">
        <v>152</v>
      </c>
      <c r="N17" s="10">
        <v>912</v>
      </c>
      <c r="O17" s="10">
        <v>46</v>
      </c>
      <c r="P17" s="10">
        <v>327</v>
      </c>
      <c r="Q17" s="10">
        <v>8</v>
      </c>
      <c r="R17" s="11">
        <v>40.875</v>
      </c>
      <c r="S17" s="10" t="s">
        <v>40</v>
      </c>
      <c r="T17" s="10"/>
      <c r="U17" s="13">
        <f t="shared" si="2"/>
        <v>2.1513157894736841</v>
      </c>
      <c r="V17" s="14">
        <f t="shared" si="3"/>
        <v>114</v>
      </c>
      <c r="W17" s="12"/>
      <c r="X17" s="12"/>
    </row>
    <row r="18" spans="1:24">
      <c r="A18" s="4" t="s">
        <v>41</v>
      </c>
      <c r="B18" s="2">
        <v>8</v>
      </c>
      <c r="C18" s="2">
        <v>7</v>
      </c>
      <c r="D18" s="2">
        <v>2</v>
      </c>
      <c r="E18" s="2">
        <v>19</v>
      </c>
      <c r="F18" s="2">
        <v>52</v>
      </c>
      <c r="G18" s="2">
        <v>126</v>
      </c>
      <c r="H18" s="7">
        <f t="shared" si="0"/>
        <v>10.4</v>
      </c>
      <c r="I18" s="8">
        <f t="shared" si="1"/>
        <v>41.269841269841265</v>
      </c>
      <c r="J18" s="2"/>
      <c r="K18" s="2"/>
      <c r="L18" s="2">
        <v>1</v>
      </c>
      <c r="M18" s="10">
        <v>275.5</v>
      </c>
      <c r="N18" s="10">
        <v>1655</v>
      </c>
      <c r="O18" s="10">
        <v>99</v>
      </c>
      <c r="P18" s="10">
        <v>528</v>
      </c>
      <c r="Q18" s="10">
        <v>31</v>
      </c>
      <c r="R18" s="11">
        <v>17.032258064516128</v>
      </c>
      <c r="S18" s="10" t="s">
        <v>42</v>
      </c>
      <c r="T18" s="10">
        <v>2</v>
      </c>
      <c r="U18" s="13">
        <f t="shared" si="2"/>
        <v>1.9165154264972777</v>
      </c>
      <c r="V18" s="14">
        <f t="shared" si="3"/>
        <v>53.387096774193552</v>
      </c>
      <c r="W18" s="12"/>
      <c r="X18" s="12"/>
    </row>
    <row r="19" spans="1:24"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</row>
    <row r="20" spans="1:24">
      <c r="A20" s="6" t="s">
        <v>46</v>
      </c>
      <c r="B20" s="6"/>
      <c r="C20" s="6"/>
      <c r="D20" s="6"/>
      <c r="E20" s="6"/>
    </row>
    <row r="21" spans="1:24">
      <c r="A21" s="5" t="s">
        <v>0</v>
      </c>
      <c r="B21" s="1" t="s">
        <v>1</v>
      </c>
      <c r="C21" s="1" t="s">
        <v>2</v>
      </c>
      <c r="D21" s="1" t="s">
        <v>3</v>
      </c>
      <c r="E21" s="1" t="s">
        <v>4</v>
      </c>
      <c r="F21" s="1" t="s">
        <v>5</v>
      </c>
      <c r="G21" s="1" t="s">
        <v>6</v>
      </c>
      <c r="H21" s="1" t="s">
        <v>7</v>
      </c>
      <c r="I21" s="1" t="s">
        <v>8</v>
      </c>
      <c r="J21" s="1">
        <v>100</v>
      </c>
      <c r="K21" s="1">
        <v>50</v>
      </c>
      <c r="L21" s="1" t="s">
        <v>59</v>
      </c>
      <c r="M21" s="1" t="s">
        <v>9</v>
      </c>
      <c r="N21" s="1" t="s">
        <v>6</v>
      </c>
      <c r="O21" s="1" t="s">
        <v>10</v>
      </c>
      <c r="P21" s="1" t="s">
        <v>5</v>
      </c>
      <c r="Q21" s="1" t="s">
        <v>11</v>
      </c>
      <c r="R21" s="1" t="s">
        <v>7</v>
      </c>
      <c r="S21" s="1" t="s">
        <v>12</v>
      </c>
      <c r="T21" s="1" t="s">
        <v>13</v>
      </c>
      <c r="U21" s="1" t="s">
        <v>14</v>
      </c>
      <c r="V21" s="1" t="s">
        <v>8</v>
      </c>
      <c r="W21" s="16"/>
    </row>
    <row r="22" spans="1:24">
      <c r="A22" s="19" t="s">
        <v>15</v>
      </c>
      <c r="B22" s="2">
        <v>41</v>
      </c>
      <c r="C22" s="2">
        <v>71</v>
      </c>
      <c r="D22" s="2">
        <v>5</v>
      </c>
      <c r="E22" s="2">
        <v>155</v>
      </c>
      <c r="F22" s="2">
        <v>1927</v>
      </c>
      <c r="G22" s="2">
        <v>3275</v>
      </c>
      <c r="H22" s="15">
        <f t="shared" ref="H22:H37" si="4">F22/(C22-D22)</f>
        <v>29.196969696969695</v>
      </c>
      <c r="I22" s="8">
        <f t="shared" ref="I22:I37" si="5">(F22/G22)*100</f>
        <v>58.839694656488547</v>
      </c>
      <c r="J22" s="2">
        <v>3</v>
      </c>
      <c r="K22" s="2">
        <v>5</v>
      </c>
      <c r="L22" s="2">
        <v>27</v>
      </c>
      <c r="M22" s="2"/>
      <c r="N22" s="2"/>
      <c r="O22" s="2"/>
      <c r="P22" s="2"/>
      <c r="Q22" s="2"/>
      <c r="R22" s="2"/>
      <c r="S22" s="2"/>
      <c r="T22" s="2"/>
      <c r="U22" s="3"/>
      <c r="V22" s="3"/>
      <c r="W22" s="17"/>
    </row>
    <row r="23" spans="1:24">
      <c r="A23" s="19" t="s">
        <v>16</v>
      </c>
      <c r="B23" s="2">
        <v>19</v>
      </c>
      <c r="C23" s="2">
        <v>33</v>
      </c>
      <c r="D23" s="2">
        <v>1</v>
      </c>
      <c r="E23" s="2">
        <v>108</v>
      </c>
      <c r="F23" s="2">
        <v>603</v>
      </c>
      <c r="G23" s="2">
        <v>1676</v>
      </c>
      <c r="H23" s="15">
        <f t="shared" si="4"/>
        <v>18.84375</v>
      </c>
      <c r="I23" s="8">
        <f t="shared" si="5"/>
        <v>35.978520286396183</v>
      </c>
      <c r="J23" s="2">
        <v>1</v>
      </c>
      <c r="K23" s="2">
        <v>1</v>
      </c>
      <c r="L23" s="2" t="s">
        <v>47</v>
      </c>
      <c r="M23" s="10">
        <v>2</v>
      </c>
      <c r="N23" s="10">
        <v>12</v>
      </c>
      <c r="O23" s="10">
        <v>1</v>
      </c>
      <c r="P23" s="10">
        <v>4</v>
      </c>
      <c r="Q23" s="10">
        <v>1</v>
      </c>
      <c r="R23" s="15">
        <f>P23/Q23</f>
        <v>4</v>
      </c>
      <c r="S23" s="10" t="s">
        <v>17</v>
      </c>
      <c r="T23" s="10"/>
      <c r="U23" s="13">
        <f t="shared" ref="U23:U37" si="6">P23/M23</f>
        <v>2</v>
      </c>
      <c r="V23" s="13">
        <f t="shared" ref="V23:V37" si="7">N23/Q23</f>
        <v>12</v>
      </c>
      <c r="W23" s="17"/>
    </row>
    <row r="24" spans="1:24">
      <c r="A24" s="19" t="s">
        <v>18</v>
      </c>
      <c r="B24" s="2">
        <v>35</v>
      </c>
      <c r="C24" s="2">
        <v>59</v>
      </c>
      <c r="D24" s="2">
        <v>3</v>
      </c>
      <c r="E24" s="2" t="s">
        <v>48</v>
      </c>
      <c r="F24" s="2">
        <v>1934</v>
      </c>
      <c r="G24" s="2">
        <v>3668</v>
      </c>
      <c r="H24" s="15">
        <f t="shared" si="4"/>
        <v>34.535714285714285</v>
      </c>
      <c r="I24" s="8">
        <f t="shared" si="5"/>
        <v>52.726281352235546</v>
      </c>
      <c r="J24" s="2">
        <v>3</v>
      </c>
      <c r="K24" s="2">
        <v>11</v>
      </c>
      <c r="L24" s="2">
        <v>31</v>
      </c>
      <c r="M24" s="10">
        <v>1</v>
      </c>
      <c r="N24" s="10">
        <v>6</v>
      </c>
      <c r="O24" s="10">
        <v>0</v>
      </c>
      <c r="P24" s="10">
        <v>4</v>
      </c>
      <c r="Q24" s="10"/>
      <c r="R24" s="15"/>
      <c r="S24" s="10"/>
      <c r="T24" s="10"/>
      <c r="U24" s="13">
        <v>4</v>
      </c>
      <c r="V24" s="13"/>
      <c r="W24" s="17"/>
    </row>
    <row r="25" spans="1:24">
      <c r="A25" s="19" t="s">
        <v>19</v>
      </c>
      <c r="B25" s="2">
        <v>2</v>
      </c>
      <c r="C25" s="2">
        <v>3</v>
      </c>
      <c r="D25" s="2">
        <v>0</v>
      </c>
      <c r="E25" s="2">
        <v>132</v>
      </c>
      <c r="F25" s="2">
        <v>163</v>
      </c>
      <c r="G25" s="2">
        <v>419</v>
      </c>
      <c r="H25" s="15">
        <f t="shared" si="4"/>
        <v>54.333333333333336</v>
      </c>
      <c r="I25" s="8">
        <f t="shared" si="5"/>
        <v>38.902147971360385</v>
      </c>
      <c r="J25" s="2">
        <v>1</v>
      </c>
      <c r="K25" s="2"/>
      <c r="L25" s="2">
        <v>1</v>
      </c>
      <c r="M25" s="10"/>
      <c r="N25" s="10"/>
      <c r="O25" s="10"/>
      <c r="P25" s="10"/>
      <c r="Q25" s="10"/>
      <c r="R25" s="15"/>
      <c r="S25" s="10"/>
      <c r="T25" s="10"/>
      <c r="U25" s="13"/>
      <c r="V25" s="13"/>
      <c r="W25" s="17"/>
    </row>
    <row r="26" spans="1:24">
      <c r="A26" s="19" t="s">
        <v>20</v>
      </c>
      <c r="B26" s="2">
        <v>4</v>
      </c>
      <c r="C26" s="2">
        <v>4</v>
      </c>
      <c r="D26" s="2">
        <v>1</v>
      </c>
      <c r="E26" s="2">
        <v>17</v>
      </c>
      <c r="F26" s="2">
        <v>17</v>
      </c>
      <c r="G26" s="2">
        <v>84</v>
      </c>
      <c r="H26" s="15">
        <f t="shared" si="4"/>
        <v>5.666666666666667</v>
      </c>
      <c r="I26" s="8">
        <f t="shared" si="5"/>
        <v>20.238095238095237</v>
      </c>
      <c r="J26" s="2"/>
      <c r="K26" s="2"/>
      <c r="L26" s="2">
        <v>1</v>
      </c>
      <c r="M26" s="10">
        <v>113.1</v>
      </c>
      <c r="N26" s="10">
        <v>679</v>
      </c>
      <c r="O26" s="10">
        <v>34</v>
      </c>
      <c r="P26" s="10">
        <v>279</v>
      </c>
      <c r="Q26" s="10">
        <v>15</v>
      </c>
      <c r="R26" s="15">
        <f>P26/Q26</f>
        <v>18.600000000000001</v>
      </c>
      <c r="S26" s="10" t="s">
        <v>21</v>
      </c>
      <c r="T26" s="10" t="s">
        <v>22</v>
      </c>
      <c r="U26" s="13">
        <f t="shared" si="6"/>
        <v>2.46684350132626</v>
      </c>
      <c r="V26" s="13">
        <f t="shared" si="7"/>
        <v>45.266666666666666</v>
      </c>
      <c r="W26" s="17"/>
    </row>
    <row r="27" spans="1:24">
      <c r="A27" s="19" t="s">
        <v>23</v>
      </c>
      <c r="B27" s="2">
        <v>57</v>
      </c>
      <c r="C27" s="2">
        <v>88</v>
      </c>
      <c r="D27" s="2">
        <v>17</v>
      </c>
      <c r="E27" s="2">
        <v>157</v>
      </c>
      <c r="F27" s="2">
        <v>2518</v>
      </c>
      <c r="G27" s="2">
        <v>5219</v>
      </c>
      <c r="H27" s="15">
        <f t="shared" si="4"/>
        <v>35.464788732394368</v>
      </c>
      <c r="I27" s="8">
        <f t="shared" si="5"/>
        <v>48.24679057290669</v>
      </c>
      <c r="J27" s="2">
        <v>4</v>
      </c>
      <c r="K27" s="2">
        <v>12</v>
      </c>
      <c r="L27" s="9" t="s">
        <v>58</v>
      </c>
      <c r="M27" s="10"/>
      <c r="N27" s="10"/>
      <c r="O27" s="10"/>
      <c r="P27" s="10"/>
      <c r="Q27" s="10"/>
      <c r="R27" s="15"/>
      <c r="S27" s="10"/>
      <c r="T27" s="10"/>
      <c r="U27" s="13"/>
      <c r="V27" s="13"/>
      <c r="W27" s="17"/>
    </row>
    <row r="28" spans="1:24">
      <c r="A28" s="19" t="s">
        <v>24</v>
      </c>
      <c r="B28" s="2">
        <v>38</v>
      </c>
      <c r="C28" s="2">
        <v>48</v>
      </c>
      <c r="D28" s="2">
        <v>6</v>
      </c>
      <c r="E28" s="2" t="s">
        <v>49</v>
      </c>
      <c r="F28" s="2">
        <v>785</v>
      </c>
      <c r="G28" s="2">
        <v>1043</v>
      </c>
      <c r="H28" s="15">
        <f t="shared" si="4"/>
        <v>18.69047619047619</v>
      </c>
      <c r="I28" s="8">
        <f t="shared" si="5"/>
        <v>75.263662511984663</v>
      </c>
      <c r="J28" s="2"/>
      <c r="K28" s="2">
        <v>2</v>
      </c>
      <c r="L28" s="2">
        <v>22</v>
      </c>
      <c r="M28" s="10">
        <v>1022.3</v>
      </c>
      <c r="N28" s="10">
        <v>7807</v>
      </c>
      <c r="O28" s="10">
        <v>314</v>
      </c>
      <c r="P28" s="10">
        <v>3897</v>
      </c>
      <c r="Q28" s="10">
        <v>160</v>
      </c>
      <c r="R28" s="15">
        <f>P28/Q28</f>
        <v>24.356249999999999</v>
      </c>
      <c r="S28" s="10" t="s">
        <v>50</v>
      </c>
      <c r="T28" s="10" t="s">
        <v>51</v>
      </c>
      <c r="U28" s="13">
        <f t="shared" si="6"/>
        <v>3.8119925657830382</v>
      </c>
      <c r="V28" s="13">
        <f t="shared" si="7"/>
        <v>48.793750000000003</v>
      </c>
      <c r="W28" s="17"/>
    </row>
    <row r="29" spans="1:24">
      <c r="A29" s="19" t="s">
        <v>26</v>
      </c>
      <c r="B29" s="2">
        <v>43</v>
      </c>
      <c r="C29" s="2">
        <v>72</v>
      </c>
      <c r="D29" s="2">
        <v>4</v>
      </c>
      <c r="E29" s="2">
        <v>261</v>
      </c>
      <c r="F29" s="2">
        <v>2907</v>
      </c>
      <c r="G29" s="2">
        <v>5199</v>
      </c>
      <c r="H29" s="15">
        <f t="shared" si="4"/>
        <v>42.75</v>
      </c>
      <c r="I29" s="8">
        <f t="shared" si="5"/>
        <v>55.914598961338726</v>
      </c>
      <c r="J29" s="2">
        <v>5</v>
      </c>
      <c r="K29" s="2">
        <v>18</v>
      </c>
      <c r="L29" s="2">
        <v>68</v>
      </c>
      <c r="M29" s="10"/>
      <c r="N29" s="10"/>
      <c r="O29" s="10"/>
      <c r="P29" s="10"/>
      <c r="Q29" s="10"/>
      <c r="R29" s="15"/>
      <c r="S29" s="10"/>
      <c r="T29" s="10"/>
      <c r="U29" s="13"/>
      <c r="V29" s="13"/>
      <c r="W29" s="17"/>
    </row>
    <row r="30" spans="1:24">
      <c r="A30" s="19" t="s">
        <v>27</v>
      </c>
      <c r="B30" s="2">
        <v>39</v>
      </c>
      <c r="C30" s="2">
        <v>65</v>
      </c>
      <c r="D30" s="2">
        <v>7</v>
      </c>
      <c r="E30" s="2">
        <v>210</v>
      </c>
      <c r="F30" s="2">
        <v>2219</v>
      </c>
      <c r="G30" s="2">
        <v>4573</v>
      </c>
      <c r="H30" s="15">
        <f t="shared" si="4"/>
        <v>38.258620689655174</v>
      </c>
      <c r="I30" s="8">
        <f t="shared" si="5"/>
        <v>48.523944893942705</v>
      </c>
      <c r="J30" s="2">
        <v>5</v>
      </c>
      <c r="K30" s="2">
        <v>8</v>
      </c>
      <c r="L30" s="2">
        <v>26</v>
      </c>
      <c r="M30" s="10">
        <v>2</v>
      </c>
      <c r="N30" s="10">
        <v>12</v>
      </c>
      <c r="O30" s="10">
        <v>0</v>
      </c>
      <c r="P30" s="10">
        <v>2</v>
      </c>
      <c r="Q30" s="10">
        <v>0</v>
      </c>
      <c r="R30" s="15"/>
      <c r="S30" s="10"/>
      <c r="T30" s="10"/>
      <c r="U30" s="13">
        <f t="shared" si="6"/>
        <v>1</v>
      </c>
      <c r="V30" s="13"/>
      <c r="W30" s="17"/>
    </row>
    <row r="31" spans="1:24">
      <c r="A31" s="19" t="s">
        <v>28</v>
      </c>
      <c r="B31" s="2">
        <v>40</v>
      </c>
      <c r="C31" s="2">
        <v>64</v>
      </c>
      <c r="D31" s="2">
        <v>4</v>
      </c>
      <c r="E31" s="2">
        <v>162</v>
      </c>
      <c r="F31" s="2">
        <v>1896</v>
      </c>
      <c r="G31" s="2">
        <v>3762</v>
      </c>
      <c r="H31" s="15">
        <f t="shared" si="4"/>
        <v>31.6</v>
      </c>
      <c r="I31" s="8">
        <f t="shared" si="5"/>
        <v>50.398724082934606</v>
      </c>
      <c r="J31" s="2">
        <v>4</v>
      </c>
      <c r="K31" s="2">
        <v>8</v>
      </c>
      <c r="L31" s="2">
        <v>15</v>
      </c>
      <c r="M31" s="10">
        <v>345</v>
      </c>
      <c r="N31" s="10">
        <v>2070</v>
      </c>
      <c r="O31" s="10">
        <v>82</v>
      </c>
      <c r="P31" s="10">
        <v>998</v>
      </c>
      <c r="Q31" s="10">
        <v>29</v>
      </c>
      <c r="R31" s="15">
        <f>P31/Q31</f>
        <v>34.413793103448278</v>
      </c>
      <c r="S31" s="10" t="s">
        <v>52</v>
      </c>
      <c r="T31" s="10"/>
      <c r="U31" s="13">
        <f t="shared" si="6"/>
        <v>2.8927536231884057</v>
      </c>
      <c r="V31" s="13">
        <f t="shared" si="7"/>
        <v>71.379310344827587</v>
      </c>
      <c r="W31" s="17"/>
    </row>
    <row r="32" spans="1:24">
      <c r="A32" s="19" t="s">
        <v>30</v>
      </c>
      <c r="B32" s="2">
        <v>5</v>
      </c>
      <c r="C32" s="2">
        <v>6</v>
      </c>
      <c r="D32" s="2">
        <v>0</v>
      </c>
      <c r="E32" s="2">
        <v>103</v>
      </c>
      <c r="F32" s="2">
        <v>288</v>
      </c>
      <c r="G32" s="2">
        <v>591</v>
      </c>
      <c r="H32" s="15">
        <f t="shared" si="4"/>
        <v>48</v>
      </c>
      <c r="I32" s="8">
        <f t="shared" si="5"/>
        <v>48.73096446700508</v>
      </c>
      <c r="J32" s="2">
        <v>1</v>
      </c>
      <c r="K32" s="2">
        <v>1</v>
      </c>
      <c r="L32" s="2">
        <v>13</v>
      </c>
      <c r="M32" s="10">
        <v>121.4</v>
      </c>
      <c r="N32" s="10">
        <v>730</v>
      </c>
      <c r="O32" s="10">
        <v>32</v>
      </c>
      <c r="P32" s="10">
        <v>300</v>
      </c>
      <c r="Q32" s="10">
        <v>17</v>
      </c>
      <c r="R32" s="15">
        <f>P32/Q32</f>
        <v>17.647058823529413</v>
      </c>
      <c r="S32" s="10" t="s">
        <v>31</v>
      </c>
      <c r="T32" s="10" t="s">
        <v>22</v>
      </c>
      <c r="U32" s="13">
        <f t="shared" si="6"/>
        <v>2.4711696869851729</v>
      </c>
      <c r="V32" s="13">
        <f t="shared" si="7"/>
        <v>42.941176470588232</v>
      </c>
      <c r="W32" s="17"/>
    </row>
    <row r="33" spans="1:23">
      <c r="A33" s="19" t="s">
        <v>32</v>
      </c>
      <c r="B33" s="2">
        <v>46</v>
      </c>
      <c r="C33" s="2">
        <v>81</v>
      </c>
      <c r="D33" s="2">
        <v>4</v>
      </c>
      <c r="E33" s="2">
        <v>119</v>
      </c>
      <c r="F33" s="2">
        <v>2703</v>
      </c>
      <c r="G33" s="2">
        <v>5246</v>
      </c>
      <c r="H33" s="15">
        <f t="shared" si="4"/>
        <v>35.103896103896105</v>
      </c>
      <c r="I33" s="8">
        <f t="shared" si="5"/>
        <v>51.524971406786122</v>
      </c>
      <c r="J33" s="2">
        <v>3</v>
      </c>
      <c r="K33" s="2">
        <v>17</v>
      </c>
      <c r="L33" s="2">
        <v>40</v>
      </c>
      <c r="M33" s="10"/>
      <c r="N33" s="10"/>
      <c r="O33" s="10"/>
      <c r="P33" s="10"/>
      <c r="Q33" s="10"/>
      <c r="R33" s="15"/>
      <c r="S33" s="10"/>
      <c r="T33" s="10"/>
      <c r="U33" s="13"/>
      <c r="V33" s="13"/>
      <c r="W33" s="17"/>
    </row>
    <row r="34" spans="1:23">
      <c r="A34" s="19" t="s">
        <v>33</v>
      </c>
      <c r="B34" s="2">
        <v>32</v>
      </c>
      <c r="C34" s="2">
        <v>28</v>
      </c>
      <c r="D34" s="2">
        <v>18</v>
      </c>
      <c r="E34" s="2" t="s">
        <v>53</v>
      </c>
      <c r="F34" s="2">
        <v>90</v>
      </c>
      <c r="G34" s="2">
        <v>335</v>
      </c>
      <c r="H34" s="15">
        <f t="shared" si="4"/>
        <v>9</v>
      </c>
      <c r="I34" s="8">
        <f t="shared" si="5"/>
        <v>26.865671641791046</v>
      </c>
      <c r="J34" s="2"/>
      <c r="K34" s="2"/>
      <c r="L34" s="2">
        <v>9</v>
      </c>
      <c r="M34" s="10">
        <v>822.1</v>
      </c>
      <c r="N34" s="10">
        <v>4933</v>
      </c>
      <c r="O34" s="10">
        <v>133</v>
      </c>
      <c r="P34" s="10">
        <v>3225</v>
      </c>
      <c r="Q34" s="10">
        <v>97</v>
      </c>
      <c r="R34" s="15">
        <f>P34/Q34</f>
        <v>33.24742268041237</v>
      </c>
      <c r="S34" s="10" t="s">
        <v>54</v>
      </c>
      <c r="T34" s="10" t="s">
        <v>55</v>
      </c>
      <c r="U34" s="13">
        <f t="shared" si="6"/>
        <v>3.9228804281717551</v>
      </c>
      <c r="V34" s="13">
        <f t="shared" si="7"/>
        <v>50.855670103092784</v>
      </c>
      <c r="W34" s="17"/>
    </row>
    <row r="35" spans="1:23">
      <c r="A35" s="19" t="s">
        <v>36</v>
      </c>
      <c r="B35" s="2">
        <v>17</v>
      </c>
      <c r="C35" s="2">
        <v>22</v>
      </c>
      <c r="D35" s="2">
        <v>11</v>
      </c>
      <c r="E35" s="2">
        <v>36</v>
      </c>
      <c r="F35" s="2">
        <v>167</v>
      </c>
      <c r="G35" s="2">
        <v>283</v>
      </c>
      <c r="H35" s="15">
        <f t="shared" si="4"/>
        <v>15.181818181818182</v>
      </c>
      <c r="I35" s="8">
        <f t="shared" si="5"/>
        <v>59.010600706713781</v>
      </c>
      <c r="J35" s="2"/>
      <c r="K35" s="2"/>
      <c r="L35" s="2">
        <v>9</v>
      </c>
      <c r="M35" s="10">
        <v>444.3</v>
      </c>
      <c r="N35" s="10">
        <v>2667</v>
      </c>
      <c r="O35" s="10">
        <v>106</v>
      </c>
      <c r="P35" s="10">
        <v>1429</v>
      </c>
      <c r="Q35" s="10">
        <v>63</v>
      </c>
      <c r="R35" s="15">
        <f>P35/Q35</f>
        <v>22.682539682539684</v>
      </c>
      <c r="S35" s="10" t="s">
        <v>37</v>
      </c>
      <c r="T35" s="10" t="s">
        <v>56</v>
      </c>
      <c r="U35" s="13">
        <f t="shared" si="6"/>
        <v>3.2162952959711903</v>
      </c>
      <c r="V35" s="13">
        <f t="shared" si="7"/>
        <v>42.333333333333336</v>
      </c>
      <c r="W35" s="17"/>
    </row>
    <row r="36" spans="1:23">
      <c r="A36" s="19" t="s">
        <v>38</v>
      </c>
      <c r="B36" s="2">
        <v>21</v>
      </c>
      <c r="C36" s="2">
        <v>24</v>
      </c>
      <c r="D36" s="2">
        <v>7</v>
      </c>
      <c r="E36" s="2" t="s">
        <v>57</v>
      </c>
      <c r="F36" s="2">
        <v>332</v>
      </c>
      <c r="G36" s="2">
        <v>991</v>
      </c>
      <c r="H36" s="15">
        <f t="shared" si="4"/>
        <v>19.529411764705884</v>
      </c>
      <c r="I36" s="8">
        <f t="shared" si="5"/>
        <v>33.501513622603426</v>
      </c>
      <c r="J36" s="2"/>
      <c r="K36" s="2">
        <v>2</v>
      </c>
      <c r="L36" s="2">
        <v>8</v>
      </c>
      <c r="M36" s="10">
        <v>419.3</v>
      </c>
      <c r="N36" s="10">
        <v>2517</v>
      </c>
      <c r="O36" s="10">
        <v>104</v>
      </c>
      <c r="P36" s="10">
        <v>1147</v>
      </c>
      <c r="Q36" s="10">
        <v>34</v>
      </c>
      <c r="R36" s="15">
        <f>P36/Q36</f>
        <v>33.735294117647058</v>
      </c>
      <c r="S36" s="10" t="s">
        <v>40</v>
      </c>
      <c r="T36" s="10"/>
      <c r="U36" s="13">
        <f t="shared" si="6"/>
        <v>2.7355115668972094</v>
      </c>
      <c r="V36" s="13">
        <f t="shared" si="7"/>
        <v>74.029411764705884</v>
      </c>
      <c r="W36" s="17"/>
    </row>
    <row r="37" spans="1:23">
      <c r="A37" s="19" t="s">
        <v>41</v>
      </c>
      <c r="B37" s="2">
        <v>33</v>
      </c>
      <c r="C37" s="2">
        <v>46</v>
      </c>
      <c r="D37" s="2">
        <v>11</v>
      </c>
      <c r="E37" s="2">
        <v>38</v>
      </c>
      <c r="F37" s="2">
        <v>435</v>
      </c>
      <c r="G37" s="2">
        <v>1279</v>
      </c>
      <c r="H37" s="15">
        <f t="shared" si="4"/>
        <v>12.428571428571429</v>
      </c>
      <c r="I37" s="8">
        <f t="shared" si="5"/>
        <v>34.010946051602815</v>
      </c>
      <c r="J37" s="2"/>
      <c r="K37" s="2"/>
      <c r="L37" s="2">
        <v>15</v>
      </c>
      <c r="M37" s="10">
        <v>621.29999999999995</v>
      </c>
      <c r="N37" s="10">
        <v>5384</v>
      </c>
      <c r="O37" s="10">
        <v>260</v>
      </c>
      <c r="P37" s="10">
        <v>2119</v>
      </c>
      <c r="Q37" s="10">
        <v>91</v>
      </c>
      <c r="R37" s="15">
        <f>P37/Q37</f>
        <v>23.285714285714285</v>
      </c>
      <c r="S37" s="10" t="s">
        <v>42</v>
      </c>
      <c r="T37" s="10" t="s">
        <v>56</v>
      </c>
      <c r="U37" s="13">
        <f t="shared" si="6"/>
        <v>3.4105906969258011</v>
      </c>
      <c r="V37" s="13">
        <f t="shared" si="7"/>
        <v>59.164835164835168</v>
      </c>
      <c r="W37" s="17"/>
    </row>
    <row r="38" spans="1:23">
      <c r="W38" s="18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Adams</dc:creator>
  <cp:lastModifiedBy>Brian Adams</cp:lastModifiedBy>
  <dcterms:created xsi:type="dcterms:W3CDTF">2021-06-14T04:32:08Z</dcterms:created>
  <dcterms:modified xsi:type="dcterms:W3CDTF">2021-06-14T05:50:35Z</dcterms:modified>
</cp:coreProperties>
</file>