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0" yWindow="110" windowWidth="18610" windowHeight="73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R39" i="1"/>
  <c r="R38"/>
  <c r="R37"/>
  <c r="R36"/>
  <c r="R35"/>
  <c r="R34"/>
  <c r="R33"/>
  <c r="R32"/>
  <c r="R31"/>
  <c r="R30"/>
  <c r="R29"/>
  <c r="P39"/>
  <c r="P38"/>
  <c r="P37"/>
  <c r="P36"/>
  <c r="P35"/>
  <c r="P34"/>
  <c r="P33"/>
  <c r="P32"/>
  <c r="P31"/>
  <c r="P30"/>
  <c r="P29"/>
  <c r="P28"/>
  <c r="P27"/>
  <c r="N39"/>
  <c r="N38"/>
  <c r="N37"/>
  <c r="N36"/>
  <c r="N35"/>
  <c r="N34"/>
  <c r="N33"/>
  <c r="N32"/>
  <c r="N31"/>
  <c r="N30"/>
  <c r="N29"/>
  <c r="N28"/>
  <c r="K39"/>
  <c r="K38"/>
  <c r="K37"/>
  <c r="K36"/>
  <c r="K35"/>
  <c r="K34"/>
  <c r="K33"/>
  <c r="K32"/>
  <c r="K31"/>
  <c r="K30"/>
  <c r="K29"/>
  <c r="E39"/>
  <c r="E38"/>
  <c r="E37"/>
  <c r="E36"/>
  <c r="E35"/>
  <c r="E34"/>
  <c r="E33"/>
  <c r="E32"/>
  <c r="E31"/>
  <c r="E30"/>
  <c r="E29"/>
  <c r="H39"/>
  <c r="H38"/>
  <c r="H37"/>
  <c r="H36"/>
  <c r="H35"/>
  <c r="H34"/>
  <c r="H33"/>
  <c r="H32"/>
  <c r="H31"/>
  <c r="H30"/>
  <c r="H29"/>
  <c r="J16"/>
  <c r="J15"/>
  <c r="J14"/>
  <c r="J13"/>
  <c r="J12"/>
  <c r="J11"/>
  <c r="J10"/>
  <c r="J9"/>
  <c r="J8"/>
  <c r="J7"/>
  <c r="J6"/>
  <c r="J5"/>
  <c r="J4"/>
  <c r="J3"/>
  <c r="J39"/>
  <c r="J38"/>
  <c r="J37"/>
  <c r="J36"/>
  <c r="J35"/>
  <c r="J34"/>
  <c r="J33"/>
  <c r="J32"/>
  <c r="J31"/>
  <c r="J30"/>
  <c r="J29"/>
  <c r="T12"/>
  <c r="R12"/>
  <c r="P12"/>
  <c r="N12"/>
  <c r="K12"/>
  <c r="H12"/>
  <c r="E12"/>
  <c r="T11"/>
  <c r="R11"/>
  <c r="P11"/>
  <c r="N11"/>
  <c r="K11"/>
  <c r="H11"/>
  <c r="E11"/>
  <c r="T10"/>
  <c r="R10"/>
  <c r="P10"/>
  <c r="N10"/>
  <c r="K10"/>
  <c r="H10"/>
  <c r="E10"/>
  <c r="T9"/>
  <c r="R9"/>
  <c r="P9"/>
  <c r="N9"/>
  <c r="K9"/>
  <c r="H9"/>
  <c r="E9"/>
  <c r="T8"/>
  <c r="R8"/>
  <c r="P8"/>
  <c r="N8"/>
  <c r="K8"/>
  <c r="H8"/>
  <c r="E8"/>
  <c r="T7"/>
  <c r="R7"/>
  <c r="P7"/>
  <c r="N7"/>
  <c r="K7"/>
  <c r="H7"/>
  <c r="E7"/>
  <c r="T6"/>
  <c r="R6"/>
  <c r="P6"/>
  <c r="N6"/>
  <c r="K6"/>
  <c r="H6"/>
  <c r="E6"/>
  <c r="T5"/>
  <c r="R5"/>
  <c r="P5"/>
  <c r="N5"/>
  <c r="K5"/>
  <c r="H5"/>
  <c r="E5"/>
  <c r="T4"/>
  <c r="R4"/>
  <c r="P4"/>
  <c r="N4"/>
  <c r="K4"/>
  <c r="H4"/>
  <c r="E4"/>
  <c r="T3"/>
  <c r="R3"/>
  <c r="P3"/>
  <c r="N3"/>
  <c r="K3"/>
  <c r="H3"/>
  <c r="E3"/>
  <c r="T19"/>
  <c r="T18"/>
  <c r="T17"/>
  <c r="T16"/>
  <c r="T15"/>
  <c r="T14"/>
  <c r="T13"/>
  <c r="R19"/>
  <c r="R18"/>
  <c r="R17"/>
  <c r="R16"/>
  <c r="R15"/>
  <c r="R14"/>
  <c r="R13"/>
  <c r="P19"/>
  <c r="P18"/>
  <c r="P17"/>
  <c r="P16"/>
  <c r="P15"/>
  <c r="P14"/>
  <c r="P13"/>
  <c r="N19"/>
  <c r="N18"/>
  <c r="N17"/>
  <c r="N16"/>
  <c r="N15"/>
  <c r="N14"/>
  <c r="N13"/>
  <c r="K19"/>
  <c r="J19"/>
  <c r="K18"/>
  <c r="J18"/>
  <c r="K17"/>
  <c r="J17"/>
  <c r="K16"/>
  <c r="K15"/>
  <c r="K14"/>
  <c r="K13"/>
  <c r="E19"/>
  <c r="E18"/>
  <c r="E17"/>
  <c r="E16"/>
  <c r="E15"/>
  <c r="E14"/>
  <c r="H19"/>
  <c r="H18"/>
  <c r="H17"/>
  <c r="H16"/>
  <c r="H15"/>
  <c r="H14"/>
  <c r="H13"/>
  <c r="E13"/>
  <c r="T22"/>
  <c r="T21"/>
  <c r="T20"/>
  <c r="R22"/>
  <c r="R21"/>
  <c r="R20"/>
  <c r="P22"/>
  <c r="P21"/>
  <c r="P20"/>
  <c r="N22"/>
  <c r="N21"/>
  <c r="N20"/>
  <c r="K22"/>
  <c r="J22"/>
  <c r="K21"/>
  <c r="J21"/>
  <c r="K20"/>
  <c r="J20"/>
  <c r="H22"/>
  <c r="H21"/>
  <c r="H20"/>
  <c r="E22"/>
  <c r="E21"/>
  <c r="E20"/>
  <c r="T23"/>
  <c r="R23"/>
  <c r="P23"/>
  <c r="N23"/>
  <c r="K23"/>
  <c r="J23"/>
  <c r="E23"/>
  <c r="H23"/>
  <c r="T27"/>
  <c r="T26"/>
  <c r="T25"/>
  <c r="T24"/>
  <c r="T28"/>
  <c r="R27"/>
  <c r="R26"/>
  <c r="R25"/>
  <c r="R24"/>
  <c r="R28"/>
  <c r="P26"/>
  <c r="P25"/>
  <c r="P24"/>
  <c r="N27"/>
  <c r="N26"/>
  <c r="N25"/>
  <c r="N24"/>
  <c r="K27"/>
  <c r="K26"/>
  <c r="K25"/>
  <c r="K24"/>
  <c r="K28"/>
  <c r="J27"/>
  <c r="J26"/>
  <c r="J25"/>
  <c r="J24"/>
  <c r="J28"/>
  <c r="H27"/>
  <c r="H26"/>
  <c r="H25"/>
  <c r="H24"/>
  <c r="H28"/>
  <c r="E27"/>
  <c r="E26"/>
  <c r="E25"/>
  <c r="E24"/>
  <c r="E28"/>
  <c r="T39"/>
  <c r="T38"/>
  <c r="T37"/>
  <c r="T36"/>
</calcChain>
</file>

<file path=xl/sharedStrings.xml><?xml version="1.0" encoding="utf-8"?>
<sst xmlns="http://schemas.openxmlformats.org/spreadsheetml/2006/main" count="69" uniqueCount="63">
  <si>
    <t>Runs</t>
  </si>
  <si>
    <t>Balls</t>
  </si>
  <si>
    <t>Year</t>
  </si>
  <si>
    <t>1936/37</t>
  </si>
  <si>
    <t>1937/38</t>
  </si>
  <si>
    <t>1938/39</t>
  </si>
  <si>
    <t>1939/40</t>
  </si>
  <si>
    <t>1940/41</t>
  </si>
  <si>
    <t>1943/44</t>
  </si>
  <si>
    <t>1944/45</t>
  </si>
  <si>
    <t>Ratio to</t>
  </si>
  <si>
    <t>Runs/</t>
  </si>
  <si>
    <t>Wickets/</t>
  </si>
  <si>
    <t xml:space="preserve">Scores </t>
  </si>
  <si>
    <t>% Ratio 300</t>
  </si>
  <si>
    <t>% Ratio 400</t>
  </si>
  <si>
    <t>% ratio 100</t>
  </si>
  <si>
    <t>% Decln</t>
  </si>
  <si>
    <t>Outrights</t>
  </si>
  <si>
    <t>Matches</t>
  </si>
  <si>
    <t>Centuries</t>
  </si>
  <si>
    <t>100 Balls</t>
  </si>
  <si>
    <t>Wickets</t>
  </si>
  <si>
    <t>Balls Bld</t>
  </si>
  <si>
    <t>wickets</t>
  </si>
  <si>
    <t>Inns</t>
  </si>
  <si>
    <t>over 300</t>
  </si>
  <si>
    <t xml:space="preserve">   to Innings</t>
  </si>
  <si>
    <t>over 400</t>
  </si>
  <si>
    <t>under 100</t>
  </si>
  <si>
    <t>to innings</t>
  </si>
  <si>
    <t>Declarn</t>
  </si>
  <si>
    <t>to Inns</t>
  </si>
  <si>
    <t>1945/46</t>
  </si>
  <si>
    <t>1946/47</t>
  </si>
  <si>
    <t>1947/48</t>
  </si>
  <si>
    <t>1948/49</t>
  </si>
  <si>
    <t>1935/36</t>
  </si>
  <si>
    <t>1934/35</t>
  </si>
  <si>
    <t>1933/34</t>
  </si>
  <si>
    <t>1932/33</t>
  </si>
  <si>
    <t>1931/32</t>
  </si>
  <si>
    <t>1930/31</t>
  </si>
  <si>
    <t>1927/28</t>
  </si>
  <si>
    <t>1928/29</t>
  </si>
  <si>
    <t>1929/30</t>
  </si>
  <si>
    <t>1920/21</t>
  </si>
  <si>
    <t>1921/22</t>
  </si>
  <si>
    <t>1922/23</t>
  </si>
  <si>
    <t>1923/24</t>
  </si>
  <si>
    <t>1924/25</t>
  </si>
  <si>
    <t>1925/26</t>
  </si>
  <si>
    <t>1926/27</t>
  </si>
  <si>
    <t>1907/08</t>
  </si>
  <si>
    <t>1908/09</t>
  </si>
  <si>
    <t>1909/10</t>
  </si>
  <si>
    <t>1910/11</t>
  </si>
  <si>
    <t>1911/12</t>
  </si>
  <si>
    <t>1912/13</t>
  </si>
  <si>
    <t>1913/14</t>
  </si>
  <si>
    <t>1914/15</t>
  </si>
  <si>
    <t>1918/19</t>
  </si>
  <si>
    <t>1919/20</t>
  </si>
</sst>
</file>

<file path=xl/styles.xml><?xml version="1.0" encoding="utf-8"?>
<styleSheet xmlns="http://schemas.openxmlformats.org/spreadsheetml/2006/main">
  <fonts count="4">
    <font>
      <sz val="11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1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1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2" fontId="2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0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0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10" fontId="3" fillId="0" borderId="1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10" fontId="2" fillId="0" borderId="4" xfId="0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2" fontId="2" fillId="0" borderId="4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0" fillId="0" borderId="0" xfId="0" applyFill="1" applyBorder="1"/>
    <xf numFmtId="0" fontId="3" fillId="0" borderId="1" xfId="0" applyFont="1" applyBorder="1" applyAlignment="1">
      <alignment horizontal="left"/>
    </xf>
    <xf numFmtId="10" fontId="3" fillId="0" borderId="1" xfId="0" applyNumberFormat="1" applyFont="1" applyBorder="1" applyAlignment="1">
      <alignment horizontal="center"/>
    </xf>
    <xf numFmtId="0" fontId="2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2" fontId="3" fillId="0" borderId="1" xfId="0" applyNumberFormat="1" applyFont="1" applyFill="1" applyBorder="1"/>
    <xf numFmtId="1" fontId="3" fillId="0" borderId="1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10" fontId="3" fillId="0" borderId="0" xfId="0" applyNumberFormat="1" applyFont="1" applyFill="1" applyBorder="1" applyAlignment="1">
      <alignment horizontal="center"/>
    </xf>
    <xf numFmtId="10" fontId="2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40"/>
  <sheetViews>
    <sheetView tabSelected="1" workbookViewId="0">
      <selection activeCell="W41" sqref="W41"/>
    </sheetView>
  </sheetViews>
  <sheetFormatPr defaultRowHeight="14"/>
  <cols>
    <col min="1" max="1" width="6.1640625" customWidth="1"/>
    <col min="2" max="2" width="5.83203125" customWidth="1"/>
    <col min="3" max="3" width="6.5" customWidth="1"/>
    <col min="4" max="4" width="6.4140625" customWidth="1"/>
    <col min="5" max="5" width="5.83203125" customWidth="1"/>
    <col min="6" max="7" width="4.9140625" customWidth="1"/>
    <col min="8" max="8" width="6.75" customWidth="1"/>
    <col min="9" max="9" width="5.6640625" customWidth="1"/>
    <col min="10" max="10" width="7.08203125" customWidth="1"/>
    <col min="11" max="11" width="5.6640625" customWidth="1"/>
    <col min="12" max="12" width="4.4140625" customWidth="1"/>
    <col min="13" max="13" width="6" customWidth="1"/>
    <col min="14" max="14" width="6.5" customWidth="1"/>
    <col min="15" max="15" width="5.83203125" customWidth="1"/>
    <col min="16" max="16" width="8.08203125" customWidth="1"/>
    <col min="17" max="17" width="6.4140625" customWidth="1"/>
    <col min="18" max="18" width="7.4140625" customWidth="1"/>
    <col min="19" max="19" width="5.25" customWidth="1"/>
    <col min="20" max="20" width="6.25" customWidth="1"/>
    <col min="29" max="29" width="2.5" customWidth="1"/>
  </cols>
  <sheetData>
    <row r="1" spans="1:64">
      <c r="A1" s="2"/>
      <c r="B1" s="2"/>
      <c r="C1" s="3" t="s">
        <v>10</v>
      </c>
      <c r="D1" s="3"/>
      <c r="E1" s="3" t="s">
        <v>10</v>
      </c>
      <c r="F1" s="3"/>
      <c r="G1" s="3"/>
      <c r="H1" s="3" t="s">
        <v>11</v>
      </c>
      <c r="I1" s="3"/>
      <c r="J1" s="3" t="s">
        <v>12</v>
      </c>
      <c r="K1" s="3" t="s">
        <v>11</v>
      </c>
      <c r="L1" s="2"/>
      <c r="M1" s="3" t="s">
        <v>13</v>
      </c>
      <c r="N1" s="3" t="s">
        <v>14</v>
      </c>
      <c r="O1" s="3" t="s">
        <v>13</v>
      </c>
      <c r="P1" s="3" t="s">
        <v>15</v>
      </c>
      <c r="Q1" s="3" t="s">
        <v>13</v>
      </c>
      <c r="R1" s="3" t="s">
        <v>16</v>
      </c>
      <c r="S1" s="3"/>
      <c r="T1" s="3" t="s">
        <v>17</v>
      </c>
      <c r="U1" s="7"/>
      <c r="V1" s="7"/>
      <c r="W1" s="14"/>
      <c r="X1" s="7"/>
      <c r="Y1" s="7"/>
      <c r="Z1" s="14"/>
      <c r="AA1" s="7"/>
      <c r="AB1" s="7"/>
      <c r="AC1" s="7"/>
      <c r="AD1" s="14"/>
      <c r="AE1" s="7"/>
      <c r="AF1" s="7"/>
      <c r="AG1" s="7"/>
      <c r="AH1" s="7"/>
      <c r="AI1" s="14"/>
      <c r="AJ1" s="7"/>
      <c r="AK1" s="7"/>
      <c r="AL1" s="7"/>
      <c r="AM1" s="7"/>
      <c r="AN1" s="14"/>
      <c r="AO1" s="15"/>
      <c r="AP1" s="15"/>
      <c r="AQ1" s="7"/>
      <c r="AR1" s="15"/>
      <c r="AS1" s="15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</row>
    <row r="2" spans="1:64">
      <c r="A2" s="12" t="s">
        <v>2</v>
      </c>
      <c r="B2" s="12" t="s">
        <v>18</v>
      </c>
      <c r="C2" s="12" t="s">
        <v>19</v>
      </c>
      <c r="D2" s="12" t="s">
        <v>20</v>
      </c>
      <c r="E2" s="12" t="s">
        <v>1</v>
      </c>
      <c r="F2" s="12" t="s">
        <v>0</v>
      </c>
      <c r="G2" s="12" t="s">
        <v>1</v>
      </c>
      <c r="H2" s="12" t="s">
        <v>21</v>
      </c>
      <c r="I2" s="12" t="s">
        <v>22</v>
      </c>
      <c r="J2" s="12" t="s">
        <v>23</v>
      </c>
      <c r="K2" s="12" t="s">
        <v>24</v>
      </c>
      <c r="L2" s="12" t="s">
        <v>25</v>
      </c>
      <c r="M2" s="12" t="s">
        <v>26</v>
      </c>
      <c r="N2" s="12" t="s">
        <v>27</v>
      </c>
      <c r="O2" s="12" t="s">
        <v>28</v>
      </c>
      <c r="P2" s="12" t="s">
        <v>27</v>
      </c>
      <c r="Q2" s="12" t="s">
        <v>29</v>
      </c>
      <c r="R2" s="12" t="s">
        <v>30</v>
      </c>
      <c r="S2" s="12" t="s">
        <v>31</v>
      </c>
      <c r="T2" s="12" t="s">
        <v>32</v>
      </c>
      <c r="U2" s="7"/>
      <c r="V2" s="35"/>
      <c r="W2" s="35"/>
      <c r="X2" s="7"/>
      <c r="Y2" s="7"/>
      <c r="Z2" s="14"/>
      <c r="AA2" s="7"/>
      <c r="AB2" s="7"/>
      <c r="AC2" s="7"/>
      <c r="AD2" s="14"/>
      <c r="AE2" s="7"/>
      <c r="AF2" s="7"/>
      <c r="AG2" s="7"/>
      <c r="AH2" s="7"/>
      <c r="AI2" s="14"/>
      <c r="AJ2" s="7"/>
      <c r="AK2" s="7"/>
      <c r="AL2" s="7"/>
      <c r="AM2" s="7"/>
      <c r="AN2" s="14"/>
      <c r="AO2" s="15"/>
      <c r="AP2" s="15"/>
      <c r="AQ2" s="7"/>
      <c r="AR2" s="7"/>
      <c r="AS2" s="15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</row>
    <row r="3" spans="1:64">
      <c r="A3" s="1" t="s">
        <v>53</v>
      </c>
      <c r="B3" s="5">
        <v>1</v>
      </c>
      <c r="C3" s="4">
        <v>1</v>
      </c>
      <c r="D3" s="5">
        <v>2</v>
      </c>
      <c r="E3" s="17">
        <f t="shared" ref="E3" si="0">G3/D3</f>
        <v>863</v>
      </c>
      <c r="F3" s="10">
        <v>939</v>
      </c>
      <c r="G3" s="5">
        <v>1726</v>
      </c>
      <c r="H3" s="18">
        <f t="shared" ref="H3" si="1">F3/(G3/100)</f>
        <v>54.403244495944378</v>
      </c>
      <c r="I3" s="5">
        <v>29</v>
      </c>
      <c r="J3" s="18">
        <f>G3/I3</f>
        <v>59.517241379310342</v>
      </c>
      <c r="K3" s="18">
        <f t="shared" ref="K3" si="2">F3/I3</f>
        <v>32.379310344827587</v>
      </c>
      <c r="L3" s="5">
        <v>3</v>
      </c>
      <c r="M3" s="5">
        <v>0</v>
      </c>
      <c r="N3" s="19">
        <f t="shared" ref="N3" si="3">M3/L3*1</f>
        <v>0</v>
      </c>
      <c r="O3" s="5">
        <v>1</v>
      </c>
      <c r="P3" s="19">
        <f t="shared" ref="P3" si="4">O3/L3*1</f>
        <v>0.33333333333333331</v>
      </c>
      <c r="Q3" s="5">
        <v>0</v>
      </c>
      <c r="R3" s="19">
        <f t="shared" ref="R3" si="5">Q3/L3*1</f>
        <v>0</v>
      </c>
      <c r="S3" s="5">
        <v>0</v>
      </c>
      <c r="T3" s="19">
        <f t="shared" ref="T3" si="6">S3/L3*1</f>
        <v>0</v>
      </c>
      <c r="U3" s="7"/>
      <c r="V3" s="35"/>
      <c r="W3" s="35"/>
      <c r="X3" s="7"/>
      <c r="Y3" s="7"/>
      <c r="Z3" s="14"/>
      <c r="AA3" s="7"/>
      <c r="AB3" s="7"/>
      <c r="AC3" s="7"/>
      <c r="AD3" s="14"/>
      <c r="AE3" s="7"/>
      <c r="AF3" s="7"/>
      <c r="AG3" s="7"/>
      <c r="AH3" s="7"/>
      <c r="AI3" s="14"/>
      <c r="AJ3" s="7"/>
      <c r="AK3" s="7"/>
      <c r="AL3" s="7"/>
      <c r="AM3" s="7"/>
      <c r="AN3" s="14"/>
      <c r="AO3" s="15"/>
      <c r="AP3" s="15"/>
      <c r="AQ3" s="7"/>
      <c r="AR3" s="7"/>
      <c r="AS3" s="15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</row>
    <row r="4" spans="1:64">
      <c r="A4" s="1" t="s">
        <v>54</v>
      </c>
      <c r="B4" s="5">
        <v>1</v>
      </c>
      <c r="C4" s="16">
        <v>0.5</v>
      </c>
      <c r="D4" s="10">
        <v>1</v>
      </c>
      <c r="E4" s="17">
        <f t="shared" ref="E4:E12" si="7">G4/D4</f>
        <v>4066</v>
      </c>
      <c r="F4" s="10">
        <v>1424</v>
      </c>
      <c r="G4" s="10">
        <v>4066</v>
      </c>
      <c r="H4" s="18">
        <f t="shared" ref="H4:H12" si="8">F4/(G4/100)</f>
        <v>35.022134776192821</v>
      </c>
      <c r="I4" s="10">
        <v>75</v>
      </c>
      <c r="J4" s="18">
        <f t="shared" ref="J4:J16" si="9">G4/I4</f>
        <v>54.213333333333331</v>
      </c>
      <c r="K4" s="18">
        <f t="shared" ref="K4:K12" si="10">F4/I4</f>
        <v>18.986666666666668</v>
      </c>
      <c r="L4" s="10">
        <v>4</v>
      </c>
      <c r="M4" s="10">
        <v>1</v>
      </c>
      <c r="N4" s="19">
        <f t="shared" ref="N4:N12" si="11">M4/L4*1</f>
        <v>0.25</v>
      </c>
      <c r="O4" s="10">
        <v>0</v>
      </c>
      <c r="P4" s="19">
        <f t="shared" ref="P4:P12" si="12">O4/L4*1</f>
        <v>0</v>
      </c>
      <c r="Q4" s="10">
        <v>1</v>
      </c>
      <c r="R4" s="19">
        <f t="shared" ref="R4:R12" si="13">Q4/L4*1</f>
        <v>0.25</v>
      </c>
      <c r="S4" s="10">
        <v>0</v>
      </c>
      <c r="T4" s="19">
        <f t="shared" ref="T4:T12" si="14">S4/L4*1</f>
        <v>0</v>
      </c>
      <c r="U4" s="26"/>
      <c r="V4" s="35"/>
      <c r="W4" s="35"/>
      <c r="X4" s="7"/>
      <c r="Y4" s="7"/>
      <c r="Z4" s="14"/>
      <c r="AA4" s="7"/>
      <c r="AB4" s="7"/>
      <c r="AC4" s="7"/>
      <c r="AD4" s="14"/>
      <c r="AE4" s="7"/>
      <c r="AF4" s="7"/>
      <c r="AG4" s="7"/>
      <c r="AH4" s="7"/>
      <c r="AI4" s="14"/>
      <c r="AJ4" s="7"/>
      <c r="AK4" s="7"/>
      <c r="AL4" s="7"/>
      <c r="AM4" s="7"/>
      <c r="AN4" s="14"/>
      <c r="AO4" s="15"/>
      <c r="AP4" s="15"/>
      <c r="AQ4" s="7"/>
      <c r="AR4" s="7"/>
      <c r="AS4" s="15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</row>
    <row r="5" spans="1:64">
      <c r="A5" s="1" t="s">
        <v>55</v>
      </c>
      <c r="B5" s="5">
        <v>3</v>
      </c>
      <c r="C5" s="16">
        <v>1</v>
      </c>
      <c r="D5" s="10">
        <v>3</v>
      </c>
      <c r="E5" s="17">
        <f t="shared" si="7"/>
        <v>1598</v>
      </c>
      <c r="F5" s="10">
        <v>2251</v>
      </c>
      <c r="G5" s="10">
        <v>4794</v>
      </c>
      <c r="H5" s="18">
        <f t="shared" si="8"/>
        <v>46.954526491447645</v>
      </c>
      <c r="I5" s="10">
        <v>93</v>
      </c>
      <c r="J5" s="18">
        <f t="shared" si="9"/>
        <v>51.548387096774192</v>
      </c>
      <c r="K5" s="18">
        <f t="shared" si="10"/>
        <v>24.204301075268816</v>
      </c>
      <c r="L5" s="10">
        <v>10</v>
      </c>
      <c r="M5" s="10">
        <v>0</v>
      </c>
      <c r="N5" s="19">
        <f t="shared" si="11"/>
        <v>0</v>
      </c>
      <c r="O5" s="10">
        <v>1</v>
      </c>
      <c r="P5" s="19">
        <f t="shared" si="12"/>
        <v>0.1</v>
      </c>
      <c r="Q5" s="10">
        <v>0</v>
      </c>
      <c r="R5" s="19">
        <f t="shared" si="13"/>
        <v>0</v>
      </c>
      <c r="S5" s="10">
        <v>0</v>
      </c>
      <c r="T5" s="19">
        <f t="shared" si="14"/>
        <v>0</v>
      </c>
      <c r="U5" s="26"/>
      <c r="V5" s="35"/>
      <c r="W5" s="35"/>
      <c r="X5" s="7"/>
      <c r="Y5" s="7"/>
      <c r="Z5" s="14"/>
      <c r="AA5" s="7"/>
      <c r="AB5" s="7"/>
      <c r="AC5" s="7"/>
      <c r="AD5" s="14"/>
      <c r="AE5" s="7"/>
      <c r="AF5" s="7"/>
      <c r="AG5" s="7"/>
      <c r="AH5" s="7"/>
      <c r="AI5" s="14"/>
      <c r="AJ5" s="7"/>
      <c r="AK5" s="7"/>
      <c r="AL5" s="7"/>
      <c r="AM5" s="7"/>
      <c r="AN5" s="14"/>
      <c r="AO5" s="15"/>
      <c r="AP5" s="15"/>
      <c r="AQ5" s="7"/>
      <c r="AR5" s="7"/>
      <c r="AS5" s="15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</row>
    <row r="6" spans="1:64">
      <c r="A6" s="1" t="s">
        <v>56</v>
      </c>
      <c r="B6" s="5">
        <v>2</v>
      </c>
      <c r="C6" s="16">
        <v>1</v>
      </c>
      <c r="D6" s="10">
        <v>2</v>
      </c>
      <c r="E6" s="17">
        <f t="shared" si="7"/>
        <v>2039.5</v>
      </c>
      <c r="F6" s="10">
        <v>1813</v>
      </c>
      <c r="G6" s="10">
        <v>4079</v>
      </c>
      <c r="H6" s="18">
        <f t="shared" si="8"/>
        <v>44.447168423633244</v>
      </c>
      <c r="I6" s="10">
        <v>70</v>
      </c>
      <c r="J6" s="18">
        <f t="shared" si="9"/>
        <v>58.271428571428572</v>
      </c>
      <c r="K6" s="18">
        <f t="shared" si="10"/>
        <v>25.9</v>
      </c>
      <c r="L6" s="10">
        <v>8</v>
      </c>
      <c r="M6" s="10">
        <v>1</v>
      </c>
      <c r="N6" s="19">
        <f t="shared" si="11"/>
        <v>0.125</v>
      </c>
      <c r="O6" s="10">
        <v>0</v>
      </c>
      <c r="P6" s="19">
        <f t="shared" si="12"/>
        <v>0</v>
      </c>
      <c r="Q6" s="10">
        <v>0</v>
      </c>
      <c r="R6" s="19">
        <f t="shared" si="13"/>
        <v>0</v>
      </c>
      <c r="S6" s="10">
        <v>0</v>
      </c>
      <c r="T6" s="19">
        <f t="shared" si="14"/>
        <v>0</v>
      </c>
      <c r="U6" s="26"/>
      <c r="V6" s="35"/>
      <c r="W6" s="35"/>
      <c r="X6" s="7"/>
      <c r="Y6" s="7"/>
      <c r="Z6" s="14"/>
      <c r="AA6" s="7"/>
      <c r="AB6" s="7"/>
      <c r="AC6" s="7"/>
      <c r="AD6" s="14"/>
      <c r="AE6" s="7"/>
      <c r="AF6" s="7"/>
      <c r="AG6" s="7"/>
      <c r="AH6" s="7"/>
      <c r="AI6" s="14"/>
      <c r="AJ6" s="7"/>
      <c r="AK6" s="7"/>
      <c r="AL6" s="7"/>
      <c r="AM6" s="7"/>
      <c r="AN6" s="14"/>
      <c r="AO6" s="15"/>
      <c r="AP6" s="15"/>
      <c r="AQ6" s="7"/>
      <c r="AR6" s="7"/>
      <c r="AS6" s="15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</row>
    <row r="7" spans="1:64">
      <c r="A7" s="1" t="s">
        <v>57</v>
      </c>
      <c r="B7" s="5">
        <v>3</v>
      </c>
      <c r="C7" s="16">
        <v>1</v>
      </c>
      <c r="D7" s="10">
        <v>1</v>
      </c>
      <c r="E7" s="17">
        <f t="shared" si="7"/>
        <v>5190</v>
      </c>
      <c r="F7" s="10">
        <v>2106</v>
      </c>
      <c r="G7" s="10">
        <v>5190</v>
      </c>
      <c r="H7" s="18">
        <f t="shared" si="8"/>
        <v>40.578034682080926</v>
      </c>
      <c r="I7" s="10">
        <v>116</v>
      </c>
      <c r="J7" s="18">
        <f t="shared" si="9"/>
        <v>44.741379310344826</v>
      </c>
      <c r="K7" s="18">
        <f t="shared" si="10"/>
        <v>18.155172413793103</v>
      </c>
      <c r="L7" s="10">
        <v>12</v>
      </c>
      <c r="M7" s="10">
        <v>1</v>
      </c>
      <c r="N7" s="19">
        <f t="shared" si="11"/>
        <v>8.3333333333333329E-2</v>
      </c>
      <c r="O7" s="10">
        <v>0</v>
      </c>
      <c r="P7" s="19">
        <f t="shared" si="12"/>
        <v>0</v>
      </c>
      <c r="Q7" s="10">
        <v>2</v>
      </c>
      <c r="R7" s="19">
        <f t="shared" si="13"/>
        <v>0.16666666666666666</v>
      </c>
      <c r="S7" s="10">
        <v>0</v>
      </c>
      <c r="T7" s="19">
        <f t="shared" si="14"/>
        <v>0</v>
      </c>
      <c r="U7" s="26"/>
      <c r="V7" s="35"/>
      <c r="W7" s="35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15"/>
      <c r="AP7" s="15"/>
      <c r="AQ7" s="7"/>
      <c r="AR7" s="7"/>
      <c r="AS7" s="15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</row>
    <row r="8" spans="1:64">
      <c r="A8" s="1" t="s">
        <v>58</v>
      </c>
      <c r="B8" s="5">
        <v>3</v>
      </c>
      <c r="C8" s="4">
        <v>1</v>
      </c>
      <c r="D8" s="5">
        <v>1</v>
      </c>
      <c r="E8" s="17">
        <f t="shared" si="7"/>
        <v>4016</v>
      </c>
      <c r="F8" s="10">
        <v>2044</v>
      </c>
      <c r="G8" s="5">
        <v>4016</v>
      </c>
      <c r="H8" s="18">
        <f t="shared" si="8"/>
        <v>50.896414342629484</v>
      </c>
      <c r="I8" s="5">
        <v>93</v>
      </c>
      <c r="J8" s="18">
        <f t="shared" si="9"/>
        <v>43.182795698924728</v>
      </c>
      <c r="K8" s="18">
        <f t="shared" si="10"/>
        <v>21.978494623655912</v>
      </c>
      <c r="L8" s="5">
        <v>10</v>
      </c>
      <c r="M8" s="5">
        <v>1</v>
      </c>
      <c r="N8" s="19">
        <f t="shared" si="11"/>
        <v>0.1</v>
      </c>
      <c r="O8" s="5">
        <v>0</v>
      </c>
      <c r="P8" s="19">
        <f t="shared" si="12"/>
        <v>0</v>
      </c>
      <c r="Q8" s="5">
        <v>1</v>
      </c>
      <c r="R8" s="19">
        <f t="shared" si="13"/>
        <v>0.1</v>
      </c>
      <c r="S8" s="5">
        <v>0</v>
      </c>
      <c r="T8" s="19">
        <f t="shared" si="14"/>
        <v>0</v>
      </c>
      <c r="U8" s="7"/>
      <c r="V8" s="35"/>
      <c r="W8" s="35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15"/>
      <c r="AP8" s="15"/>
      <c r="AQ8" s="7"/>
      <c r="AR8" s="7"/>
      <c r="AS8" s="15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</row>
    <row r="9" spans="1:64">
      <c r="A9" s="1" t="s">
        <v>59</v>
      </c>
      <c r="B9" s="5">
        <v>4</v>
      </c>
      <c r="C9" s="4">
        <v>1</v>
      </c>
      <c r="D9" s="5">
        <v>3</v>
      </c>
      <c r="E9" s="17">
        <f t="shared" si="7"/>
        <v>2223.6666666666665</v>
      </c>
      <c r="F9" s="10">
        <v>3516</v>
      </c>
      <c r="G9" s="5">
        <v>6671</v>
      </c>
      <c r="H9" s="18">
        <f t="shared" si="8"/>
        <v>52.705741268175693</v>
      </c>
      <c r="I9" s="5">
        <v>143</v>
      </c>
      <c r="J9" s="18">
        <f t="shared" si="9"/>
        <v>46.650349650349654</v>
      </c>
      <c r="K9" s="18">
        <f t="shared" si="10"/>
        <v>24.587412587412587</v>
      </c>
      <c r="L9" s="5">
        <v>15</v>
      </c>
      <c r="M9" s="5">
        <v>3</v>
      </c>
      <c r="N9" s="19">
        <f t="shared" si="11"/>
        <v>0.2</v>
      </c>
      <c r="O9" s="5">
        <v>1</v>
      </c>
      <c r="P9" s="19">
        <f t="shared" si="12"/>
        <v>6.6666666666666666E-2</v>
      </c>
      <c r="Q9" s="5">
        <v>1</v>
      </c>
      <c r="R9" s="19">
        <f t="shared" si="13"/>
        <v>6.6666666666666666E-2</v>
      </c>
      <c r="S9" s="5">
        <v>0</v>
      </c>
      <c r="T9" s="19">
        <f t="shared" si="14"/>
        <v>0</v>
      </c>
      <c r="U9" s="7"/>
      <c r="V9" s="35"/>
      <c r="W9" s="35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15"/>
      <c r="AP9" s="15"/>
      <c r="AQ9" s="7"/>
      <c r="AR9" s="7"/>
      <c r="AS9" s="15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spans="1:64">
      <c r="A10" s="1" t="s">
        <v>60</v>
      </c>
      <c r="B10" s="5">
        <v>4</v>
      </c>
      <c r="C10" s="4">
        <v>1</v>
      </c>
      <c r="D10" s="5">
        <v>1</v>
      </c>
      <c r="E10" s="17">
        <f t="shared" si="7"/>
        <v>5058</v>
      </c>
      <c r="F10" s="10">
        <v>2794</v>
      </c>
      <c r="G10" s="5">
        <v>5058</v>
      </c>
      <c r="H10" s="18">
        <f t="shared" si="8"/>
        <v>55.239224990114671</v>
      </c>
      <c r="I10" s="5">
        <v>139</v>
      </c>
      <c r="J10" s="18">
        <f t="shared" si="9"/>
        <v>36.388489208633096</v>
      </c>
      <c r="K10" s="18">
        <f t="shared" si="10"/>
        <v>20.100719424460433</v>
      </c>
      <c r="L10" s="5">
        <v>14</v>
      </c>
      <c r="M10" s="5">
        <v>1</v>
      </c>
      <c r="N10" s="19">
        <f t="shared" si="11"/>
        <v>7.1428571428571425E-2</v>
      </c>
      <c r="O10" s="5">
        <v>0</v>
      </c>
      <c r="P10" s="19">
        <f t="shared" si="12"/>
        <v>0</v>
      </c>
      <c r="Q10" s="5">
        <v>3</v>
      </c>
      <c r="R10" s="19">
        <f t="shared" si="13"/>
        <v>0.21428571428571427</v>
      </c>
      <c r="S10" s="5">
        <v>0</v>
      </c>
      <c r="T10" s="19">
        <f t="shared" si="14"/>
        <v>0</v>
      </c>
      <c r="U10" s="7"/>
      <c r="V10" s="35"/>
      <c r="W10" s="35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15"/>
      <c r="AP10" s="15"/>
      <c r="AQ10" s="7"/>
      <c r="AR10" s="7"/>
      <c r="AS10" s="15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spans="1:64">
      <c r="A11" s="1" t="s">
        <v>61</v>
      </c>
      <c r="B11" s="5">
        <v>3</v>
      </c>
      <c r="C11" s="4">
        <v>1</v>
      </c>
      <c r="D11" s="5">
        <v>1</v>
      </c>
      <c r="E11" s="17">
        <f t="shared" si="7"/>
        <v>5369</v>
      </c>
      <c r="F11" s="10">
        <v>2955</v>
      </c>
      <c r="G11" s="5">
        <v>5369</v>
      </c>
      <c r="H11" s="18">
        <f t="shared" si="8"/>
        <v>55.038182156826224</v>
      </c>
      <c r="I11" s="5">
        <v>110</v>
      </c>
      <c r="J11" s="18">
        <f t="shared" si="9"/>
        <v>48.809090909090912</v>
      </c>
      <c r="K11" s="18">
        <f t="shared" si="10"/>
        <v>26.863636363636363</v>
      </c>
      <c r="L11" s="5">
        <v>12</v>
      </c>
      <c r="M11" s="5">
        <v>3</v>
      </c>
      <c r="N11" s="19">
        <f t="shared" si="11"/>
        <v>0.25</v>
      </c>
      <c r="O11" s="5">
        <v>0</v>
      </c>
      <c r="P11" s="19">
        <f t="shared" si="12"/>
        <v>0</v>
      </c>
      <c r="Q11" s="5">
        <v>0</v>
      </c>
      <c r="R11" s="19">
        <f t="shared" si="13"/>
        <v>0</v>
      </c>
      <c r="S11" s="5">
        <v>0</v>
      </c>
      <c r="T11" s="19">
        <f t="shared" si="14"/>
        <v>0</v>
      </c>
      <c r="U11" s="26"/>
      <c r="V11" s="35"/>
      <c r="W11" s="35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</row>
    <row r="12" spans="1:64">
      <c r="A12" s="1" t="s">
        <v>62</v>
      </c>
      <c r="B12" s="5">
        <v>3</v>
      </c>
      <c r="C12" s="4">
        <v>1</v>
      </c>
      <c r="D12" s="5">
        <v>2</v>
      </c>
      <c r="E12" s="17">
        <f t="shared" si="7"/>
        <v>2397</v>
      </c>
      <c r="F12" s="10">
        <v>2476</v>
      </c>
      <c r="G12" s="5">
        <v>4794</v>
      </c>
      <c r="H12" s="18">
        <f t="shared" si="8"/>
        <v>51.647893199833128</v>
      </c>
      <c r="I12" s="5">
        <v>92</v>
      </c>
      <c r="J12" s="18">
        <f t="shared" si="9"/>
        <v>52.108695652173914</v>
      </c>
      <c r="K12" s="18">
        <f t="shared" si="10"/>
        <v>26.913043478260871</v>
      </c>
      <c r="L12" s="5">
        <v>9</v>
      </c>
      <c r="M12" s="5">
        <v>1</v>
      </c>
      <c r="N12" s="19">
        <f t="shared" si="11"/>
        <v>0.1111111111111111</v>
      </c>
      <c r="O12" s="5">
        <v>1</v>
      </c>
      <c r="P12" s="19">
        <f t="shared" si="12"/>
        <v>0.1111111111111111</v>
      </c>
      <c r="Q12" s="5">
        <v>0</v>
      </c>
      <c r="R12" s="19">
        <f t="shared" si="13"/>
        <v>0</v>
      </c>
      <c r="S12" s="5">
        <v>0</v>
      </c>
      <c r="T12" s="19">
        <f t="shared" si="14"/>
        <v>0</v>
      </c>
      <c r="V12" s="35"/>
      <c r="W12" s="35"/>
      <c r="AD12" s="6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8"/>
    </row>
    <row r="13" spans="1:64">
      <c r="A13" s="1" t="s">
        <v>46</v>
      </c>
      <c r="B13" s="5">
        <v>3</v>
      </c>
      <c r="C13" s="4">
        <v>1</v>
      </c>
      <c r="D13" s="5">
        <v>4</v>
      </c>
      <c r="E13" s="17">
        <f t="shared" ref="E13:E19" si="15">G13/D13</f>
        <v>1296.5</v>
      </c>
      <c r="F13" s="10">
        <v>2728</v>
      </c>
      <c r="G13" s="5">
        <v>5186</v>
      </c>
      <c r="H13" s="18">
        <f t="shared" ref="H13:H19" si="16">F13/(G13/100)</f>
        <v>52.603162360200542</v>
      </c>
      <c r="I13" s="5">
        <v>108</v>
      </c>
      <c r="J13" s="18">
        <f t="shared" si="9"/>
        <v>48.018518518518519</v>
      </c>
      <c r="K13" s="18">
        <f t="shared" ref="K13:K19" si="17">F13/I13</f>
        <v>25.25925925925926</v>
      </c>
      <c r="L13" s="5">
        <v>11</v>
      </c>
      <c r="M13" s="5">
        <v>3</v>
      </c>
      <c r="N13" s="19">
        <f t="shared" ref="N13:N19" si="18">M13/L13*1</f>
        <v>0.27272727272727271</v>
      </c>
      <c r="O13" s="5">
        <v>1</v>
      </c>
      <c r="P13" s="19">
        <f t="shared" ref="P13:P19" si="19">O13/L13*1</f>
        <v>9.0909090909090912E-2</v>
      </c>
      <c r="Q13" s="5">
        <v>2</v>
      </c>
      <c r="R13" s="19">
        <f t="shared" ref="R13:R19" si="20">Q13/L13*1</f>
        <v>0.18181818181818182</v>
      </c>
      <c r="S13" s="5">
        <v>0</v>
      </c>
      <c r="T13" s="19">
        <f t="shared" ref="T13:T19" si="21">S13/L13*1</f>
        <v>0</v>
      </c>
      <c r="V13" s="35"/>
      <c r="W13" s="35"/>
    </row>
    <row r="14" spans="1:64">
      <c r="A14" s="1" t="s">
        <v>47</v>
      </c>
      <c r="B14" s="5">
        <v>6</v>
      </c>
      <c r="C14" s="4">
        <v>1</v>
      </c>
      <c r="D14" s="5">
        <v>1</v>
      </c>
      <c r="E14" s="17">
        <f t="shared" si="15"/>
        <v>10160</v>
      </c>
      <c r="F14" s="5">
        <v>4712</v>
      </c>
      <c r="G14" s="5">
        <v>10160</v>
      </c>
      <c r="H14" s="18">
        <f t="shared" si="16"/>
        <v>46.377952755905511</v>
      </c>
      <c r="I14" s="5">
        <v>199</v>
      </c>
      <c r="J14" s="18">
        <f t="shared" si="9"/>
        <v>51.05527638190955</v>
      </c>
      <c r="K14" s="18">
        <f t="shared" si="17"/>
        <v>23.678391959798994</v>
      </c>
      <c r="L14" s="5">
        <v>22</v>
      </c>
      <c r="M14" s="5">
        <v>3</v>
      </c>
      <c r="N14" s="19">
        <f t="shared" si="18"/>
        <v>0.13636363636363635</v>
      </c>
      <c r="O14" s="5">
        <v>0</v>
      </c>
      <c r="P14" s="19">
        <f t="shared" si="19"/>
        <v>0</v>
      </c>
      <c r="Q14" s="5">
        <v>1</v>
      </c>
      <c r="R14" s="19">
        <f t="shared" si="20"/>
        <v>4.5454545454545456E-2</v>
      </c>
      <c r="S14" s="5">
        <v>0</v>
      </c>
      <c r="T14" s="19">
        <f t="shared" si="21"/>
        <v>0</v>
      </c>
      <c r="V14" s="35"/>
      <c r="W14" s="35"/>
    </row>
    <row r="15" spans="1:64">
      <c r="A15" s="1" t="s">
        <v>48</v>
      </c>
      <c r="B15" s="5">
        <v>5</v>
      </c>
      <c r="C15" s="4">
        <v>0.83330000000000004</v>
      </c>
      <c r="D15" s="5">
        <v>6</v>
      </c>
      <c r="E15" s="17">
        <f t="shared" si="15"/>
        <v>2074</v>
      </c>
      <c r="F15" s="10">
        <v>6015</v>
      </c>
      <c r="G15" s="5">
        <v>12444</v>
      </c>
      <c r="H15" s="18">
        <f t="shared" si="16"/>
        <v>48.336547733847638</v>
      </c>
      <c r="I15" s="10">
        <v>206</v>
      </c>
      <c r="J15" s="18">
        <f t="shared" si="9"/>
        <v>60.407766990291265</v>
      </c>
      <c r="K15" s="18">
        <f t="shared" si="17"/>
        <v>29.199029126213592</v>
      </c>
      <c r="L15" s="5">
        <v>21</v>
      </c>
      <c r="M15" s="5">
        <v>7</v>
      </c>
      <c r="N15" s="19">
        <f t="shared" si="18"/>
        <v>0.33333333333333331</v>
      </c>
      <c r="O15" s="5">
        <v>2</v>
      </c>
      <c r="P15" s="19">
        <f t="shared" si="19"/>
        <v>9.5238095238095233E-2</v>
      </c>
      <c r="Q15" s="5">
        <v>1</v>
      </c>
      <c r="R15" s="19">
        <f t="shared" si="20"/>
        <v>4.7619047619047616E-2</v>
      </c>
      <c r="S15" s="5">
        <v>0</v>
      </c>
      <c r="T15" s="19">
        <f t="shared" si="21"/>
        <v>0</v>
      </c>
      <c r="V15" s="35"/>
      <c r="W15" s="35"/>
    </row>
    <row r="16" spans="1:64">
      <c r="A16" s="29" t="s">
        <v>49</v>
      </c>
      <c r="B16" s="10">
        <v>6</v>
      </c>
      <c r="C16" s="16">
        <v>1</v>
      </c>
      <c r="D16" s="10">
        <v>13</v>
      </c>
      <c r="E16" s="17">
        <f t="shared" si="15"/>
        <v>1060.4615384615386</v>
      </c>
      <c r="F16" s="10">
        <v>7216</v>
      </c>
      <c r="G16" s="10">
        <v>13786</v>
      </c>
      <c r="H16" s="18">
        <f t="shared" si="16"/>
        <v>52.342956622660665</v>
      </c>
      <c r="I16" s="10">
        <v>225</v>
      </c>
      <c r="J16" s="18">
        <f t="shared" si="9"/>
        <v>61.271111111111111</v>
      </c>
      <c r="K16" s="18">
        <f t="shared" si="17"/>
        <v>32.071111111111108</v>
      </c>
      <c r="L16" s="10">
        <v>23</v>
      </c>
      <c r="M16" s="10">
        <v>8</v>
      </c>
      <c r="N16" s="19">
        <f t="shared" si="18"/>
        <v>0.34782608695652173</v>
      </c>
      <c r="O16" s="10">
        <v>4</v>
      </c>
      <c r="P16" s="19">
        <f t="shared" si="19"/>
        <v>0.17391304347826086</v>
      </c>
      <c r="Q16" s="10">
        <v>0</v>
      </c>
      <c r="R16" s="19">
        <f t="shared" si="20"/>
        <v>0</v>
      </c>
      <c r="S16" s="10">
        <v>0</v>
      </c>
      <c r="T16" s="19">
        <f t="shared" si="21"/>
        <v>0</v>
      </c>
      <c r="V16" s="35"/>
      <c r="W16" s="35"/>
    </row>
    <row r="17" spans="1:23">
      <c r="A17" s="29" t="s">
        <v>50</v>
      </c>
      <c r="B17" s="10">
        <v>6</v>
      </c>
      <c r="C17" s="16">
        <v>1</v>
      </c>
      <c r="D17" s="10">
        <v>4</v>
      </c>
      <c r="E17" s="17">
        <f t="shared" si="15"/>
        <v>3147.75</v>
      </c>
      <c r="F17" s="10">
        <v>5264</v>
      </c>
      <c r="G17" s="10">
        <v>12591</v>
      </c>
      <c r="H17" s="18">
        <f t="shared" si="16"/>
        <v>41.807640378047815</v>
      </c>
      <c r="I17" s="10">
        <v>224</v>
      </c>
      <c r="J17" s="18">
        <f t="shared" ref="J17:J19" si="22">G17/I17</f>
        <v>56.209821428571431</v>
      </c>
      <c r="K17" s="18">
        <f t="shared" si="17"/>
        <v>23.5</v>
      </c>
      <c r="L17" s="10">
        <v>23</v>
      </c>
      <c r="M17" s="10">
        <v>4</v>
      </c>
      <c r="N17" s="19">
        <f t="shared" si="18"/>
        <v>0.17391304347826086</v>
      </c>
      <c r="O17" s="10">
        <v>1</v>
      </c>
      <c r="P17" s="19">
        <f t="shared" si="19"/>
        <v>4.3478260869565216E-2</v>
      </c>
      <c r="Q17" s="10">
        <v>2</v>
      </c>
      <c r="R17" s="19">
        <f t="shared" si="20"/>
        <v>8.6956521739130432E-2</v>
      </c>
      <c r="S17" s="10">
        <v>0</v>
      </c>
      <c r="T17" s="19">
        <f t="shared" si="21"/>
        <v>0</v>
      </c>
      <c r="V17" s="35"/>
      <c r="W17" s="35"/>
    </row>
    <row r="18" spans="1:23">
      <c r="A18" s="29" t="s">
        <v>51</v>
      </c>
      <c r="B18" s="10">
        <v>6</v>
      </c>
      <c r="C18" s="16">
        <v>1</v>
      </c>
      <c r="D18" s="10">
        <v>9</v>
      </c>
      <c r="E18" s="17">
        <f t="shared" si="15"/>
        <v>1489.3333333333333</v>
      </c>
      <c r="F18" s="10">
        <v>6179</v>
      </c>
      <c r="G18" s="10">
        <v>13404</v>
      </c>
      <c r="H18" s="18">
        <f t="shared" si="16"/>
        <v>46.09817964786631</v>
      </c>
      <c r="I18" s="10">
        <v>210</v>
      </c>
      <c r="J18" s="18">
        <f t="shared" si="22"/>
        <v>63.828571428571429</v>
      </c>
      <c r="K18" s="18">
        <f t="shared" si="17"/>
        <v>29.423809523809524</v>
      </c>
      <c r="L18" s="10">
        <v>22</v>
      </c>
      <c r="M18" s="10">
        <v>2</v>
      </c>
      <c r="N18" s="19">
        <f t="shared" si="18"/>
        <v>9.0909090909090912E-2</v>
      </c>
      <c r="O18" s="10">
        <v>6</v>
      </c>
      <c r="P18" s="19">
        <f t="shared" si="19"/>
        <v>0.27272727272727271</v>
      </c>
      <c r="Q18" s="10">
        <v>1</v>
      </c>
      <c r="R18" s="19">
        <f t="shared" si="20"/>
        <v>4.5454545454545456E-2</v>
      </c>
      <c r="S18" s="10">
        <v>0</v>
      </c>
      <c r="T18" s="19">
        <f t="shared" si="21"/>
        <v>0</v>
      </c>
    </row>
    <row r="19" spans="1:23">
      <c r="A19" s="29" t="s">
        <v>52</v>
      </c>
      <c r="B19" s="10">
        <v>6</v>
      </c>
      <c r="C19" s="16">
        <v>1</v>
      </c>
      <c r="D19" s="10">
        <v>7</v>
      </c>
      <c r="E19" s="17">
        <f t="shared" si="15"/>
        <v>2123.5714285714284</v>
      </c>
      <c r="F19" s="10">
        <v>6458</v>
      </c>
      <c r="G19" s="10">
        <v>14865</v>
      </c>
      <c r="H19" s="18">
        <f t="shared" si="16"/>
        <v>43.444332324251597</v>
      </c>
      <c r="I19" s="10">
        <v>232</v>
      </c>
      <c r="J19" s="18">
        <f t="shared" si="22"/>
        <v>64.073275862068968</v>
      </c>
      <c r="K19" s="18">
        <f t="shared" si="17"/>
        <v>27.836206896551722</v>
      </c>
      <c r="L19" s="10">
        <v>24</v>
      </c>
      <c r="M19" s="10">
        <v>7</v>
      </c>
      <c r="N19" s="19">
        <f t="shared" si="18"/>
        <v>0.29166666666666669</v>
      </c>
      <c r="O19" s="10">
        <v>3</v>
      </c>
      <c r="P19" s="19">
        <f t="shared" si="19"/>
        <v>0.125</v>
      </c>
      <c r="Q19" s="10">
        <v>0</v>
      </c>
      <c r="R19" s="19">
        <f t="shared" si="20"/>
        <v>0</v>
      </c>
      <c r="S19" s="10">
        <v>0</v>
      </c>
      <c r="T19" s="19">
        <f t="shared" si="21"/>
        <v>0</v>
      </c>
    </row>
    <row r="20" spans="1:23">
      <c r="A20" s="27" t="s">
        <v>43</v>
      </c>
      <c r="B20" s="24">
        <v>6</v>
      </c>
      <c r="C20" s="28">
        <v>1</v>
      </c>
      <c r="D20" s="24">
        <v>11</v>
      </c>
      <c r="E20" s="17">
        <f t="shared" ref="E20:E22" si="23">G20/D20</f>
        <v>1215.7272727272727</v>
      </c>
      <c r="F20" s="24">
        <v>6689</v>
      </c>
      <c r="G20" s="24">
        <v>13373</v>
      </c>
      <c r="H20" s="18">
        <f t="shared" ref="H20:H22" si="24">F20/(G20/100)</f>
        <v>50.018694384206988</v>
      </c>
      <c r="I20" s="24">
        <v>215</v>
      </c>
      <c r="J20" s="18">
        <f t="shared" ref="J20:J22" si="25">G20/I20</f>
        <v>62.2</v>
      </c>
      <c r="K20" s="18">
        <f t="shared" ref="K20:K22" si="26">F20/I20</f>
        <v>31.111627906976743</v>
      </c>
      <c r="L20" s="24">
        <v>23</v>
      </c>
      <c r="M20" s="24">
        <v>4</v>
      </c>
      <c r="N20" s="19">
        <f t="shared" ref="N20:N22" si="27">M20/L20*1</f>
        <v>0.17391304347826086</v>
      </c>
      <c r="O20" s="24">
        <v>4</v>
      </c>
      <c r="P20" s="19">
        <f t="shared" ref="P20:P22" si="28">O20/L20*1</f>
        <v>0.17391304347826086</v>
      </c>
      <c r="Q20" s="24">
        <v>0</v>
      </c>
      <c r="R20" s="19">
        <f t="shared" ref="R20:R22" si="29">Q20/L20*1</f>
        <v>0</v>
      </c>
      <c r="S20" s="24">
        <v>0</v>
      </c>
      <c r="T20" s="19">
        <f t="shared" ref="T20:T22" si="30">S20/L20*1</f>
        <v>0</v>
      </c>
    </row>
    <row r="21" spans="1:23">
      <c r="A21" s="30" t="s">
        <v>44</v>
      </c>
      <c r="B21" s="31">
        <v>2</v>
      </c>
      <c r="C21" s="19">
        <v>0.33329999999999999</v>
      </c>
      <c r="D21" s="31">
        <v>8</v>
      </c>
      <c r="E21" s="17">
        <f t="shared" si="23"/>
        <v>1728.875</v>
      </c>
      <c r="F21" s="31">
        <v>6236</v>
      </c>
      <c r="G21" s="31">
        <v>13831</v>
      </c>
      <c r="H21" s="18">
        <f t="shared" si="24"/>
        <v>45.087123129202517</v>
      </c>
      <c r="I21" s="31">
        <v>174</v>
      </c>
      <c r="J21" s="18">
        <f t="shared" si="25"/>
        <v>79.488505747126439</v>
      </c>
      <c r="K21" s="18">
        <f t="shared" si="26"/>
        <v>35.839080459770116</v>
      </c>
      <c r="L21" s="31">
        <v>22</v>
      </c>
      <c r="M21" s="31">
        <v>8</v>
      </c>
      <c r="N21" s="19">
        <f t="shared" si="27"/>
        <v>0.36363636363636365</v>
      </c>
      <c r="O21" s="31">
        <v>3</v>
      </c>
      <c r="P21" s="19">
        <f t="shared" si="28"/>
        <v>0.13636363636363635</v>
      </c>
      <c r="Q21" s="31">
        <v>0</v>
      </c>
      <c r="R21" s="19">
        <f t="shared" si="29"/>
        <v>0</v>
      </c>
      <c r="S21" s="31">
        <v>4</v>
      </c>
      <c r="T21" s="19">
        <f t="shared" si="30"/>
        <v>0.18181818181818182</v>
      </c>
      <c r="U21" s="32"/>
    </row>
    <row r="22" spans="1:23">
      <c r="A22" s="30" t="s">
        <v>45</v>
      </c>
      <c r="B22" s="31">
        <v>4</v>
      </c>
      <c r="C22" s="19">
        <v>0.66659999999999997</v>
      </c>
      <c r="D22" s="31">
        <v>12</v>
      </c>
      <c r="E22" s="17">
        <f t="shared" si="23"/>
        <v>1004</v>
      </c>
      <c r="F22" s="31">
        <v>5879</v>
      </c>
      <c r="G22" s="31">
        <v>12048</v>
      </c>
      <c r="H22" s="18">
        <f t="shared" si="24"/>
        <v>48.796480743691895</v>
      </c>
      <c r="I22" s="31">
        <v>173</v>
      </c>
      <c r="J22" s="18">
        <f t="shared" si="25"/>
        <v>69.641618497109832</v>
      </c>
      <c r="K22" s="18">
        <f t="shared" si="26"/>
        <v>33.982658959537574</v>
      </c>
      <c r="L22" s="31">
        <v>21</v>
      </c>
      <c r="M22" s="31">
        <v>6</v>
      </c>
      <c r="N22" s="19">
        <f t="shared" si="27"/>
        <v>0.2857142857142857</v>
      </c>
      <c r="O22" s="31">
        <v>3</v>
      </c>
      <c r="P22" s="19">
        <f t="shared" si="28"/>
        <v>0.14285714285714285</v>
      </c>
      <c r="Q22" s="31">
        <v>2</v>
      </c>
      <c r="R22" s="19">
        <f t="shared" si="29"/>
        <v>9.5238095238095233E-2</v>
      </c>
      <c r="S22" s="31">
        <v>5</v>
      </c>
      <c r="T22" s="19">
        <f t="shared" si="30"/>
        <v>0.23809523809523808</v>
      </c>
      <c r="U22" s="32"/>
    </row>
    <row r="23" spans="1:23">
      <c r="A23" s="25" t="s">
        <v>42</v>
      </c>
      <c r="B23" s="24">
        <v>6</v>
      </c>
      <c r="C23" s="28">
        <v>1</v>
      </c>
      <c r="D23" s="24">
        <v>8</v>
      </c>
      <c r="E23" s="17">
        <f t="shared" ref="E23:E27" si="31">G23/D23</f>
        <v>1623.125</v>
      </c>
      <c r="F23" s="24">
        <v>5899</v>
      </c>
      <c r="G23" s="24">
        <v>12985</v>
      </c>
      <c r="H23" s="18">
        <f t="shared" ref="H23:H27" si="32">F23/(G23/100)</f>
        <v>45.429341547939934</v>
      </c>
      <c r="I23" s="24">
        <v>215</v>
      </c>
      <c r="J23" s="18">
        <f t="shared" ref="J23" si="33">G23/I23</f>
        <v>60.395348837209305</v>
      </c>
      <c r="K23" s="18">
        <f t="shared" ref="K23" si="34">F23/I23</f>
        <v>27.437209302325581</v>
      </c>
      <c r="L23" s="24">
        <v>24</v>
      </c>
      <c r="M23" s="24">
        <v>4</v>
      </c>
      <c r="N23" s="19">
        <f t="shared" ref="N23" si="35">M23/L23*1</f>
        <v>0.16666666666666666</v>
      </c>
      <c r="O23" s="10">
        <v>3</v>
      </c>
      <c r="P23" s="19">
        <f t="shared" ref="P23" si="36">O23/L23*1</f>
        <v>0.125</v>
      </c>
      <c r="Q23" s="10">
        <v>2</v>
      </c>
      <c r="R23" s="19">
        <f t="shared" ref="R23" si="37">Q23/L23*1</f>
        <v>8.3333333333333329E-2</v>
      </c>
      <c r="S23" s="10">
        <v>1</v>
      </c>
      <c r="T23" s="19">
        <f t="shared" ref="T23" si="38">S23/L23*1</f>
        <v>4.1666666666666664E-2</v>
      </c>
    </row>
    <row r="24" spans="1:23">
      <c r="A24" s="1" t="s">
        <v>41</v>
      </c>
      <c r="B24" s="17">
        <v>5</v>
      </c>
      <c r="C24" s="16">
        <v>0.83330000000000004</v>
      </c>
      <c r="D24" s="10">
        <v>7</v>
      </c>
      <c r="E24" s="17">
        <f t="shared" si="31"/>
        <v>1763.1428571428571</v>
      </c>
      <c r="F24" s="10">
        <v>6054</v>
      </c>
      <c r="G24" s="17">
        <v>12342</v>
      </c>
      <c r="H24" s="18">
        <f t="shared" si="32"/>
        <v>49.05201750121536</v>
      </c>
      <c r="I24" s="10">
        <v>210</v>
      </c>
      <c r="J24" s="18">
        <f t="shared" ref="J24:J27" si="39">G24/I24</f>
        <v>58.771428571428572</v>
      </c>
      <c r="K24" s="18">
        <f t="shared" ref="K24:K27" si="40">F24/I24</f>
        <v>28.828571428571429</v>
      </c>
      <c r="L24" s="10">
        <v>24</v>
      </c>
      <c r="M24" s="10">
        <v>1</v>
      </c>
      <c r="N24" s="19">
        <f t="shared" ref="N24:N39" si="41">M24/L24*1</f>
        <v>4.1666666666666664E-2</v>
      </c>
      <c r="O24" s="10">
        <v>6</v>
      </c>
      <c r="P24" s="19">
        <f t="shared" ref="P24:P26" si="42">O24/L24*1</f>
        <v>0.25</v>
      </c>
      <c r="Q24" s="10">
        <v>1</v>
      </c>
      <c r="R24" s="19">
        <f t="shared" ref="R24:R27" si="43">Q24/L24*1</f>
        <v>4.1666666666666664E-2</v>
      </c>
      <c r="S24" s="10">
        <v>1</v>
      </c>
      <c r="T24" s="19">
        <f t="shared" ref="T24:T27" si="44">S24/L24*1</f>
        <v>4.1666666666666664E-2</v>
      </c>
      <c r="V24" s="7"/>
    </row>
    <row r="25" spans="1:23">
      <c r="A25" s="1" t="s">
        <v>40</v>
      </c>
      <c r="B25" s="20">
        <v>4</v>
      </c>
      <c r="C25" s="21">
        <v>0.66659999999999997</v>
      </c>
      <c r="D25" s="20">
        <v>5</v>
      </c>
      <c r="E25" s="22">
        <f t="shared" si="31"/>
        <v>2529.1999999999998</v>
      </c>
      <c r="F25" s="20">
        <v>5355</v>
      </c>
      <c r="G25" s="20">
        <v>12646</v>
      </c>
      <c r="H25" s="23">
        <f t="shared" si="32"/>
        <v>42.345405661869371</v>
      </c>
      <c r="I25" s="20">
        <v>206</v>
      </c>
      <c r="J25" s="23">
        <f t="shared" si="39"/>
        <v>61.38834951456311</v>
      </c>
      <c r="K25" s="18">
        <f t="shared" si="40"/>
        <v>25.99514563106796</v>
      </c>
      <c r="L25" s="10">
        <v>22</v>
      </c>
      <c r="M25" s="10">
        <v>7</v>
      </c>
      <c r="N25" s="19">
        <f t="shared" si="41"/>
        <v>0.31818181818181818</v>
      </c>
      <c r="O25" s="10">
        <v>0</v>
      </c>
      <c r="P25" s="19">
        <f t="shared" si="42"/>
        <v>0</v>
      </c>
      <c r="Q25" s="10">
        <v>0</v>
      </c>
      <c r="R25" s="19">
        <f t="shared" si="43"/>
        <v>0</v>
      </c>
      <c r="S25" s="10">
        <v>0</v>
      </c>
      <c r="T25" s="19">
        <f t="shared" si="44"/>
        <v>0</v>
      </c>
      <c r="V25" s="7"/>
    </row>
    <row r="26" spans="1:23">
      <c r="A26" s="1" t="s">
        <v>39</v>
      </c>
      <c r="B26" s="10">
        <v>5</v>
      </c>
      <c r="C26" s="16">
        <v>0.83330000000000004</v>
      </c>
      <c r="D26" s="10">
        <v>5</v>
      </c>
      <c r="E26" s="17">
        <f t="shared" si="31"/>
        <v>2932</v>
      </c>
      <c r="F26" s="10">
        <v>6564</v>
      </c>
      <c r="G26" s="10">
        <v>14660</v>
      </c>
      <c r="H26" s="18">
        <f t="shared" si="32"/>
        <v>44.774897680763985</v>
      </c>
      <c r="I26" s="10">
        <v>230</v>
      </c>
      <c r="J26" s="18">
        <f t="shared" si="39"/>
        <v>63.739130434782609</v>
      </c>
      <c r="K26" s="18">
        <f t="shared" si="40"/>
        <v>28.53913043478261</v>
      </c>
      <c r="L26" s="10">
        <v>23</v>
      </c>
      <c r="M26" s="10">
        <v>8</v>
      </c>
      <c r="N26" s="19">
        <f t="shared" si="41"/>
        <v>0.34782608695652173</v>
      </c>
      <c r="O26" s="10">
        <v>2</v>
      </c>
      <c r="P26" s="19">
        <f t="shared" si="42"/>
        <v>8.6956521739130432E-2</v>
      </c>
      <c r="Q26" s="10">
        <v>0</v>
      </c>
      <c r="R26" s="19">
        <f t="shared" si="43"/>
        <v>0</v>
      </c>
      <c r="S26" s="10">
        <v>0</v>
      </c>
      <c r="T26" s="19">
        <f t="shared" si="44"/>
        <v>0</v>
      </c>
      <c r="V26" s="35"/>
      <c r="W26" s="7"/>
    </row>
    <row r="27" spans="1:23">
      <c r="A27" s="1" t="s">
        <v>38</v>
      </c>
      <c r="B27" s="10">
        <v>4</v>
      </c>
      <c r="C27" s="16">
        <v>0.66659999999999997</v>
      </c>
      <c r="D27" s="10">
        <v>7</v>
      </c>
      <c r="E27" s="17">
        <f t="shared" si="31"/>
        <v>1668.4285714285713</v>
      </c>
      <c r="F27" s="10">
        <v>5215</v>
      </c>
      <c r="G27" s="10">
        <v>11679</v>
      </c>
      <c r="H27" s="18">
        <f t="shared" si="32"/>
        <v>44.652795616063017</v>
      </c>
      <c r="I27" s="10">
        <v>187</v>
      </c>
      <c r="J27" s="18">
        <f t="shared" si="39"/>
        <v>62.454545454545453</v>
      </c>
      <c r="K27" s="18">
        <f t="shared" si="40"/>
        <v>27.887700534759357</v>
      </c>
      <c r="L27" s="10">
        <v>21</v>
      </c>
      <c r="M27" s="10">
        <v>1</v>
      </c>
      <c r="N27" s="19">
        <f t="shared" si="41"/>
        <v>4.7619047619047616E-2</v>
      </c>
      <c r="O27" s="10">
        <v>4</v>
      </c>
      <c r="P27" s="19">
        <f>O27/L27*1</f>
        <v>0.19047619047619047</v>
      </c>
      <c r="Q27" s="10">
        <v>0</v>
      </c>
      <c r="R27" s="19">
        <f t="shared" si="43"/>
        <v>0</v>
      </c>
      <c r="S27" s="10">
        <v>1</v>
      </c>
      <c r="T27" s="19">
        <f t="shared" si="44"/>
        <v>4.7619047619047616E-2</v>
      </c>
      <c r="V27" s="38"/>
      <c r="W27" s="7"/>
    </row>
    <row r="28" spans="1:23">
      <c r="A28" s="1" t="s">
        <v>37</v>
      </c>
      <c r="B28" s="10">
        <v>4</v>
      </c>
      <c r="C28" s="16">
        <v>0.66659999999999997</v>
      </c>
      <c r="D28" s="10">
        <v>4</v>
      </c>
      <c r="E28" s="17">
        <f>G28/D28</f>
        <v>3178.25</v>
      </c>
      <c r="F28" s="10">
        <v>5499</v>
      </c>
      <c r="G28" s="10">
        <v>12713</v>
      </c>
      <c r="H28" s="18">
        <f>F28/(G28/100)</f>
        <v>43.254935892393611</v>
      </c>
      <c r="I28" s="10">
        <v>219</v>
      </c>
      <c r="J28" s="18">
        <f>G28/I28</f>
        <v>58.050228310502284</v>
      </c>
      <c r="K28" s="18">
        <f>F28/I28</f>
        <v>25.109589041095891</v>
      </c>
      <c r="L28" s="10">
        <v>23</v>
      </c>
      <c r="M28" s="10">
        <v>7</v>
      </c>
      <c r="N28" s="19">
        <f t="shared" si="41"/>
        <v>0.30434782608695654</v>
      </c>
      <c r="O28" s="10">
        <v>1</v>
      </c>
      <c r="P28" s="19">
        <f t="shared" ref="P28:P39" si="45">O28/L28*1</f>
        <v>4.3478260869565216E-2</v>
      </c>
      <c r="Q28" s="10">
        <v>0</v>
      </c>
      <c r="R28" s="19">
        <f>Q28/L28*1</f>
        <v>0</v>
      </c>
      <c r="S28" s="10">
        <v>1</v>
      </c>
      <c r="T28" s="19">
        <f>S28/L28*1</f>
        <v>4.3478260869565216E-2</v>
      </c>
      <c r="V28" s="39"/>
      <c r="W28" s="7"/>
    </row>
    <row r="29" spans="1:23">
      <c r="A29" s="1" t="s">
        <v>3</v>
      </c>
      <c r="B29" s="13">
        <v>3</v>
      </c>
      <c r="C29" s="11">
        <v>0.5</v>
      </c>
      <c r="D29" s="5">
        <v>9</v>
      </c>
      <c r="E29" s="17">
        <f t="shared" ref="E29:E39" si="46">G29/D29</f>
        <v>1441.3333333333333</v>
      </c>
      <c r="F29" s="5">
        <v>6215</v>
      </c>
      <c r="G29" s="5">
        <v>12972</v>
      </c>
      <c r="H29" s="18">
        <f t="shared" ref="H29:H39" si="47">F29/(G29/100)</f>
        <v>47.910884983040397</v>
      </c>
      <c r="I29" s="10">
        <v>185</v>
      </c>
      <c r="J29" s="18">
        <f>G29/I29</f>
        <v>70.118918918918922</v>
      </c>
      <c r="K29" s="18">
        <f t="shared" ref="K29:K39" si="48">F29/I29</f>
        <v>33.594594594594597</v>
      </c>
      <c r="L29" s="5">
        <v>21</v>
      </c>
      <c r="M29" s="5">
        <v>3</v>
      </c>
      <c r="N29" s="19">
        <f t="shared" si="41"/>
        <v>0.14285714285714285</v>
      </c>
      <c r="O29" s="5">
        <v>5</v>
      </c>
      <c r="P29" s="19">
        <f t="shared" si="45"/>
        <v>0.23809523809523808</v>
      </c>
      <c r="Q29" s="5">
        <v>0</v>
      </c>
      <c r="R29" s="19">
        <f t="shared" ref="R29:R39" si="49">Q29/L29*1</f>
        <v>0</v>
      </c>
      <c r="S29" s="5">
        <v>3</v>
      </c>
      <c r="T29" s="4">
        <v>0.14280000000000001</v>
      </c>
      <c r="V29" s="39"/>
      <c r="W29" s="7"/>
    </row>
    <row r="30" spans="1:23">
      <c r="A30" s="1" t="s">
        <v>4</v>
      </c>
      <c r="B30" s="13">
        <v>5</v>
      </c>
      <c r="C30" s="11">
        <v>0.83330000000000004</v>
      </c>
      <c r="D30" s="5">
        <v>8</v>
      </c>
      <c r="E30" s="17">
        <f t="shared" si="46"/>
        <v>1442.875</v>
      </c>
      <c r="F30" s="5">
        <v>5054</v>
      </c>
      <c r="G30" s="5">
        <v>11543</v>
      </c>
      <c r="H30" s="18">
        <f t="shared" si="47"/>
        <v>43.784111582777442</v>
      </c>
      <c r="I30" s="5">
        <v>209</v>
      </c>
      <c r="J30" s="9">
        <f>G30/I30</f>
        <v>55.229665071770334</v>
      </c>
      <c r="K30" s="18">
        <f t="shared" si="48"/>
        <v>24.181818181818183</v>
      </c>
      <c r="L30" s="5">
        <v>22</v>
      </c>
      <c r="M30" s="5">
        <v>1</v>
      </c>
      <c r="N30" s="19">
        <f t="shared" si="41"/>
        <v>4.5454545454545456E-2</v>
      </c>
      <c r="O30" s="5">
        <v>2</v>
      </c>
      <c r="P30" s="19">
        <f t="shared" si="45"/>
        <v>9.0909090909090912E-2</v>
      </c>
      <c r="Q30" s="5">
        <v>0</v>
      </c>
      <c r="R30" s="19">
        <f t="shared" si="49"/>
        <v>0</v>
      </c>
      <c r="S30" s="5">
        <v>0</v>
      </c>
      <c r="T30" s="4">
        <v>0</v>
      </c>
      <c r="V30" s="39"/>
      <c r="W30" s="7"/>
    </row>
    <row r="31" spans="1:23">
      <c r="A31" s="1" t="s">
        <v>5</v>
      </c>
      <c r="B31" s="13">
        <v>5</v>
      </c>
      <c r="C31" s="11">
        <v>0.83330000000000004</v>
      </c>
      <c r="D31" s="5">
        <v>8</v>
      </c>
      <c r="E31" s="17">
        <f t="shared" si="46"/>
        <v>1792.375</v>
      </c>
      <c r="F31" s="5">
        <v>5830</v>
      </c>
      <c r="G31" s="5">
        <v>14339</v>
      </c>
      <c r="H31" s="18">
        <f t="shared" si="47"/>
        <v>40.658344375479466</v>
      </c>
      <c r="I31" s="5">
        <v>201</v>
      </c>
      <c r="J31" s="18">
        <f t="shared" ref="J31:J39" si="50">G31/I31</f>
        <v>71.338308457711449</v>
      </c>
      <c r="K31" s="18">
        <f t="shared" si="48"/>
        <v>29.00497512437811</v>
      </c>
      <c r="L31" s="5">
        <v>22</v>
      </c>
      <c r="M31" s="5">
        <v>3</v>
      </c>
      <c r="N31" s="19">
        <f t="shared" si="41"/>
        <v>0.13636363636363635</v>
      </c>
      <c r="O31" s="5">
        <v>3</v>
      </c>
      <c r="P31" s="19">
        <f t="shared" si="45"/>
        <v>0.13636363636363635</v>
      </c>
      <c r="Q31" s="5">
        <v>0</v>
      </c>
      <c r="R31" s="19">
        <f t="shared" si="49"/>
        <v>0</v>
      </c>
      <c r="S31" s="5">
        <v>0</v>
      </c>
      <c r="T31" s="4">
        <v>0</v>
      </c>
      <c r="V31" s="39"/>
      <c r="W31" s="7"/>
    </row>
    <row r="32" spans="1:23">
      <c r="A32" s="1" t="s">
        <v>6</v>
      </c>
      <c r="B32" s="13">
        <v>4</v>
      </c>
      <c r="C32" s="11">
        <v>0.66659999999999997</v>
      </c>
      <c r="D32" s="10">
        <v>6</v>
      </c>
      <c r="E32" s="17">
        <f t="shared" si="46"/>
        <v>1975.3333333333333</v>
      </c>
      <c r="F32" s="5">
        <v>5344</v>
      </c>
      <c r="G32" s="5">
        <v>11852</v>
      </c>
      <c r="H32" s="18">
        <f t="shared" si="47"/>
        <v>45.089436382045228</v>
      </c>
      <c r="I32" s="5">
        <v>188</v>
      </c>
      <c r="J32" s="18">
        <f t="shared" si="50"/>
        <v>63.042553191489361</v>
      </c>
      <c r="K32" s="18">
        <f t="shared" si="48"/>
        <v>28.425531914893618</v>
      </c>
      <c r="L32" s="5">
        <v>19</v>
      </c>
      <c r="M32" s="5">
        <v>3</v>
      </c>
      <c r="N32" s="19">
        <f t="shared" si="41"/>
        <v>0.15789473684210525</v>
      </c>
      <c r="O32" s="5">
        <v>3</v>
      </c>
      <c r="P32" s="19">
        <f t="shared" si="45"/>
        <v>0.15789473684210525</v>
      </c>
      <c r="Q32" s="5">
        <v>0</v>
      </c>
      <c r="R32" s="19">
        <f t="shared" si="49"/>
        <v>0</v>
      </c>
      <c r="S32" s="5">
        <v>1</v>
      </c>
      <c r="T32" s="4">
        <v>5.2600000000000001E-2</v>
      </c>
      <c r="V32" s="39"/>
      <c r="W32" s="7"/>
    </row>
    <row r="33" spans="1:23">
      <c r="A33" s="1" t="s">
        <v>7</v>
      </c>
      <c r="B33" s="13">
        <v>6</v>
      </c>
      <c r="C33" s="11">
        <v>1</v>
      </c>
      <c r="D33" s="10">
        <v>9</v>
      </c>
      <c r="E33" s="17">
        <f t="shared" si="46"/>
        <v>1245.4444444444443</v>
      </c>
      <c r="F33" s="5">
        <v>5538</v>
      </c>
      <c r="G33" s="5">
        <v>11209</v>
      </c>
      <c r="H33" s="18">
        <f t="shared" si="47"/>
        <v>49.406726737443122</v>
      </c>
      <c r="I33" s="5">
        <v>196</v>
      </c>
      <c r="J33" s="18">
        <f t="shared" si="50"/>
        <v>57.188775510204081</v>
      </c>
      <c r="K33" s="18">
        <f t="shared" si="48"/>
        <v>28.255102040816325</v>
      </c>
      <c r="L33" s="5">
        <v>22</v>
      </c>
      <c r="M33" s="5">
        <v>5</v>
      </c>
      <c r="N33" s="19">
        <f t="shared" si="41"/>
        <v>0.22727272727272727</v>
      </c>
      <c r="O33" s="5">
        <v>2</v>
      </c>
      <c r="P33" s="19">
        <f t="shared" si="45"/>
        <v>9.0909090909090912E-2</v>
      </c>
      <c r="Q33" s="5">
        <v>0</v>
      </c>
      <c r="R33" s="19">
        <f t="shared" si="49"/>
        <v>0</v>
      </c>
      <c r="S33" s="5">
        <v>3</v>
      </c>
      <c r="T33" s="4">
        <v>0.1363</v>
      </c>
      <c r="V33" s="39"/>
      <c r="W33" s="7"/>
    </row>
    <row r="34" spans="1:23">
      <c r="A34" s="1" t="s">
        <v>8</v>
      </c>
      <c r="B34" s="13">
        <v>4</v>
      </c>
      <c r="C34" s="11">
        <v>1</v>
      </c>
      <c r="D34" s="10">
        <v>5</v>
      </c>
      <c r="E34" s="17">
        <f t="shared" si="46"/>
        <v>1419</v>
      </c>
      <c r="F34" s="5">
        <v>3303</v>
      </c>
      <c r="G34" s="5">
        <v>7095</v>
      </c>
      <c r="H34" s="18">
        <f t="shared" si="47"/>
        <v>46.553911205073994</v>
      </c>
      <c r="I34" s="5">
        <v>123</v>
      </c>
      <c r="J34" s="18">
        <f t="shared" si="50"/>
        <v>57.68292682926829</v>
      </c>
      <c r="K34" s="18">
        <f t="shared" si="48"/>
        <v>26.853658536585368</v>
      </c>
      <c r="L34" s="5">
        <v>18</v>
      </c>
      <c r="M34" s="5">
        <v>1</v>
      </c>
      <c r="N34" s="19">
        <f t="shared" si="41"/>
        <v>5.5555555555555552E-2</v>
      </c>
      <c r="O34" s="5">
        <v>2</v>
      </c>
      <c r="P34" s="19">
        <f t="shared" si="45"/>
        <v>0.1111111111111111</v>
      </c>
      <c r="Q34" s="5">
        <v>1</v>
      </c>
      <c r="R34" s="19">
        <f t="shared" si="49"/>
        <v>5.5555555555555552E-2</v>
      </c>
      <c r="S34" s="5">
        <v>1</v>
      </c>
      <c r="T34" s="4">
        <v>5.5500000000000001E-2</v>
      </c>
      <c r="U34" s="36"/>
      <c r="V34" s="39"/>
      <c r="W34" s="7"/>
    </row>
    <row r="35" spans="1:23">
      <c r="A35" s="1" t="s">
        <v>9</v>
      </c>
      <c r="B35" s="13">
        <v>4</v>
      </c>
      <c r="C35" s="11">
        <v>0.57140000000000002</v>
      </c>
      <c r="D35" s="10">
        <v>3</v>
      </c>
      <c r="E35" s="17">
        <f t="shared" si="46"/>
        <v>4408</v>
      </c>
      <c r="F35" s="5">
        <v>5593</v>
      </c>
      <c r="G35" s="5">
        <v>13224</v>
      </c>
      <c r="H35" s="18">
        <f t="shared" si="47"/>
        <v>42.29431336963097</v>
      </c>
      <c r="I35" s="5">
        <v>220</v>
      </c>
      <c r="J35" s="18">
        <f t="shared" si="50"/>
        <v>60.109090909090909</v>
      </c>
      <c r="K35" s="18">
        <f t="shared" si="48"/>
        <v>25.422727272727272</v>
      </c>
      <c r="L35" s="5">
        <v>26</v>
      </c>
      <c r="M35" s="5">
        <v>3</v>
      </c>
      <c r="N35" s="19">
        <f t="shared" si="41"/>
        <v>0.11538461538461539</v>
      </c>
      <c r="O35" s="5">
        <v>0</v>
      </c>
      <c r="P35" s="19">
        <f t="shared" si="45"/>
        <v>0</v>
      </c>
      <c r="Q35" s="5">
        <v>1</v>
      </c>
      <c r="R35" s="19">
        <f t="shared" si="49"/>
        <v>3.8461538461538464E-2</v>
      </c>
      <c r="S35" s="5">
        <v>4</v>
      </c>
      <c r="T35" s="4">
        <v>0.15379999999999999</v>
      </c>
      <c r="U35" s="36"/>
      <c r="V35" s="38"/>
      <c r="W35" s="7"/>
    </row>
    <row r="36" spans="1:23">
      <c r="A36" s="33" t="s">
        <v>33</v>
      </c>
      <c r="B36" s="31">
        <v>4</v>
      </c>
      <c r="C36" s="19">
        <v>0.66600000000000004</v>
      </c>
      <c r="D36" s="31">
        <v>5</v>
      </c>
      <c r="E36" s="17">
        <f t="shared" si="46"/>
        <v>2711.6</v>
      </c>
      <c r="F36" s="31">
        <v>5048</v>
      </c>
      <c r="G36" s="31">
        <v>13558</v>
      </c>
      <c r="H36" s="18">
        <f t="shared" si="47"/>
        <v>37.232630181442687</v>
      </c>
      <c r="I36" s="31">
        <v>200</v>
      </c>
      <c r="J36" s="18">
        <f t="shared" si="50"/>
        <v>67.790000000000006</v>
      </c>
      <c r="K36" s="18">
        <f t="shared" si="48"/>
        <v>25.24</v>
      </c>
      <c r="L36" s="31">
        <v>22</v>
      </c>
      <c r="M36" s="31">
        <v>7</v>
      </c>
      <c r="N36" s="19">
        <f t="shared" si="41"/>
        <v>0.31818181818181818</v>
      </c>
      <c r="O36" s="34">
        <v>2</v>
      </c>
      <c r="P36" s="19">
        <f t="shared" si="45"/>
        <v>9.0909090909090912E-2</v>
      </c>
      <c r="Q36" s="31">
        <v>1</v>
      </c>
      <c r="R36" s="19">
        <f t="shared" si="49"/>
        <v>4.5454545454545456E-2</v>
      </c>
      <c r="S36" s="31">
        <v>0</v>
      </c>
      <c r="T36" s="19">
        <f>S36/L36*1</f>
        <v>0</v>
      </c>
      <c r="U36" s="32"/>
      <c r="V36" s="38"/>
      <c r="W36" s="7"/>
    </row>
    <row r="37" spans="1:23">
      <c r="A37" s="33" t="s">
        <v>34</v>
      </c>
      <c r="B37" s="31">
        <v>4</v>
      </c>
      <c r="C37" s="19">
        <v>0.66600000000000004</v>
      </c>
      <c r="D37" s="31">
        <v>8</v>
      </c>
      <c r="E37" s="17">
        <f t="shared" si="46"/>
        <v>1767.5</v>
      </c>
      <c r="F37" s="31">
        <v>5217</v>
      </c>
      <c r="G37" s="31">
        <v>14140</v>
      </c>
      <c r="H37" s="18">
        <f t="shared" si="47"/>
        <v>36.895332390381895</v>
      </c>
      <c r="I37" s="31">
        <v>202</v>
      </c>
      <c r="J37" s="18">
        <f t="shared" si="50"/>
        <v>70</v>
      </c>
      <c r="K37" s="18">
        <f t="shared" si="48"/>
        <v>25.826732673267326</v>
      </c>
      <c r="L37" s="31">
        <v>22</v>
      </c>
      <c r="M37" s="31">
        <v>4</v>
      </c>
      <c r="N37" s="19">
        <f t="shared" si="41"/>
        <v>0.18181818181818182</v>
      </c>
      <c r="O37" s="34">
        <v>2</v>
      </c>
      <c r="P37" s="19">
        <f t="shared" si="45"/>
        <v>9.0909090909090912E-2</v>
      </c>
      <c r="Q37" s="31">
        <v>0</v>
      </c>
      <c r="R37" s="19">
        <f t="shared" si="49"/>
        <v>0</v>
      </c>
      <c r="S37" s="31">
        <v>1</v>
      </c>
      <c r="T37" s="19">
        <f>S37/L37*1</f>
        <v>4.5454545454545456E-2</v>
      </c>
      <c r="U37" s="32"/>
      <c r="V37" s="38"/>
      <c r="W37" s="7"/>
    </row>
    <row r="38" spans="1:23">
      <c r="A38" s="33" t="s">
        <v>35</v>
      </c>
      <c r="B38" s="31">
        <v>2</v>
      </c>
      <c r="C38" s="19">
        <v>0.33300000000000002</v>
      </c>
      <c r="D38" s="31">
        <v>11</v>
      </c>
      <c r="E38" s="17">
        <f t="shared" si="46"/>
        <v>1441.090909090909</v>
      </c>
      <c r="F38" s="31">
        <v>6896</v>
      </c>
      <c r="G38" s="31">
        <v>15852</v>
      </c>
      <c r="H38" s="18">
        <f t="shared" si="47"/>
        <v>43.502397173858185</v>
      </c>
      <c r="I38" s="31">
        <v>202</v>
      </c>
      <c r="J38" s="18">
        <f t="shared" si="50"/>
        <v>78.475247524752476</v>
      </c>
      <c r="K38" s="18">
        <f t="shared" si="48"/>
        <v>34.138613861386141</v>
      </c>
      <c r="L38" s="31">
        <v>24</v>
      </c>
      <c r="M38" s="31">
        <v>10</v>
      </c>
      <c r="N38" s="19">
        <f t="shared" si="41"/>
        <v>0.41666666666666669</v>
      </c>
      <c r="O38" s="34">
        <v>2</v>
      </c>
      <c r="P38" s="19">
        <f t="shared" si="45"/>
        <v>8.3333333333333329E-2</v>
      </c>
      <c r="Q38" s="31">
        <v>0</v>
      </c>
      <c r="R38" s="19">
        <f t="shared" si="49"/>
        <v>0</v>
      </c>
      <c r="S38" s="31">
        <v>6</v>
      </c>
      <c r="T38" s="19">
        <f t="shared" ref="T38:T39" si="51">S38/L38*1</f>
        <v>0.25</v>
      </c>
      <c r="U38" s="32"/>
      <c r="V38" s="38"/>
      <c r="W38" s="7"/>
    </row>
    <row r="39" spans="1:23">
      <c r="A39" s="33" t="s">
        <v>36</v>
      </c>
      <c r="B39" s="31">
        <v>3</v>
      </c>
      <c r="C39" s="19">
        <v>0.5</v>
      </c>
      <c r="D39" s="31">
        <v>10</v>
      </c>
      <c r="E39" s="17">
        <f t="shared" si="46"/>
        <v>1377.1</v>
      </c>
      <c r="F39" s="31">
        <v>6069</v>
      </c>
      <c r="G39" s="31">
        <v>13771</v>
      </c>
      <c r="H39" s="18">
        <f t="shared" si="47"/>
        <v>44.070873574903779</v>
      </c>
      <c r="I39" s="31">
        <v>163</v>
      </c>
      <c r="J39" s="18">
        <f t="shared" si="50"/>
        <v>84.484662576687114</v>
      </c>
      <c r="K39" s="18">
        <f t="shared" si="48"/>
        <v>37.233128834355831</v>
      </c>
      <c r="L39" s="31">
        <v>20</v>
      </c>
      <c r="M39" s="31">
        <v>10</v>
      </c>
      <c r="N39" s="19">
        <f t="shared" si="41"/>
        <v>0.5</v>
      </c>
      <c r="O39" s="34">
        <v>2</v>
      </c>
      <c r="P39" s="19">
        <f t="shared" si="45"/>
        <v>0.1</v>
      </c>
      <c r="Q39" s="31">
        <v>0</v>
      </c>
      <c r="R39" s="19">
        <f t="shared" si="49"/>
        <v>0</v>
      </c>
      <c r="S39" s="31">
        <v>2</v>
      </c>
      <c r="T39" s="19">
        <f t="shared" si="51"/>
        <v>0.1</v>
      </c>
      <c r="U39" s="32"/>
      <c r="V39" s="37"/>
      <c r="W39" s="7"/>
    </row>
    <row r="40" spans="1:23">
      <c r="V40" s="7"/>
      <c r="W40" s="7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2017-09-21T03:20:16Z</dcterms:created>
  <dcterms:modified xsi:type="dcterms:W3CDTF">2020-04-05T05:10:47Z</dcterms:modified>
</cp:coreProperties>
</file>