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60" i="1"/>
  <c r="U160"/>
  <c r="T160"/>
  <c r="S160"/>
  <c r="Q160"/>
  <c r="P160"/>
  <c r="N160"/>
  <c r="M160"/>
  <c r="L160"/>
  <c r="R160" s="1"/>
  <c r="K160"/>
  <c r="I160"/>
  <c r="H160"/>
  <c r="G160"/>
  <c r="O160" s="1"/>
  <c r="F160"/>
  <c r="E160"/>
  <c r="J160" s="1"/>
  <c r="D160"/>
  <c r="C160"/>
  <c r="B160"/>
  <c r="R159"/>
  <c r="O159"/>
  <c r="M159"/>
  <c r="J159"/>
  <c r="H159"/>
  <c r="D159"/>
  <c r="R158"/>
  <c r="O158"/>
  <c r="M158"/>
  <c r="J158"/>
  <c r="H158"/>
  <c r="D158"/>
  <c r="R157"/>
  <c r="O157"/>
  <c r="M157"/>
  <c r="J157"/>
  <c r="H157"/>
  <c r="D157"/>
  <c r="R156"/>
  <c r="O156"/>
  <c r="M156"/>
  <c r="J156"/>
  <c r="H156"/>
  <c r="D156"/>
  <c r="R155"/>
  <c r="O155"/>
  <c r="M155"/>
  <c r="J155"/>
  <c r="H155"/>
  <c r="D155"/>
  <c r="R154"/>
  <c r="O154"/>
  <c r="M154"/>
  <c r="J154"/>
  <c r="H154"/>
  <c r="D154"/>
  <c r="R153"/>
  <c r="H153"/>
  <c r="D153"/>
  <c r="R152"/>
  <c r="O152"/>
  <c r="M152"/>
  <c r="J152"/>
  <c r="H152"/>
  <c r="D152"/>
  <c r="R151"/>
  <c r="O151"/>
  <c r="M151"/>
  <c r="J151"/>
  <c r="H151"/>
  <c r="D151"/>
  <c r="R150"/>
  <c r="M150"/>
  <c r="J150"/>
  <c r="H150"/>
  <c r="D150"/>
  <c r="R149"/>
  <c r="O149"/>
  <c r="J149"/>
  <c r="H149"/>
  <c r="D149"/>
  <c r="V146"/>
  <c r="U146"/>
  <c r="T146"/>
  <c r="S146"/>
  <c r="Q146"/>
  <c r="P146"/>
  <c r="N146"/>
  <c r="L146"/>
  <c r="R146" s="1"/>
  <c r="K146"/>
  <c r="I146"/>
  <c r="G146"/>
  <c r="O146" s="1"/>
  <c r="F146"/>
  <c r="H146" s="1"/>
  <c r="E146"/>
  <c r="J146" s="1"/>
  <c r="D146"/>
  <c r="C146"/>
  <c r="B146"/>
  <c r="R145"/>
  <c r="O145"/>
  <c r="M145"/>
  <c r="J145"/>
  <c r="H145"/>
  <c r="D145"/>
  <c r="R144"/>
  <c r="O144"/>
  <c r="M144"/>
  <c r="J144"/>
  <c r="H144"/>
  <c r="D144"/>
  <c r="R143"/>
  <c r="O143"/>
  <c r="M143"/>
  <c r="J143"/>
  <c r="H143"/>
  <c r="D143"/>
  <c r="R142"/>
  <c r="O142"/>
  <c r="M142"/>
  <c r="J142"/>
  <c r="H142"/>
  <c r="D142"/>
  <c r="R141"/>
  <c r="O141"/>
  <c r="M141"/>
  <c r="J141"/>
  <c r="H141"/>
  <c r="D141"/>
  <c r="R140"/>
  <c r="O140"/>
  <c r="M140"/>
  <c r="J140"/>
  <c r="H140"/>
  <c r="D140"/>
  <c r="R139"/>
  <c r="O139"/>
  <c r="M139"/>
  <c r="J139"/>
  <c r="H139"/>
  <c r="D139"/>
  <c r="R138"/>
  <c r="O138"/>
  <c r="M138"/>
  <c r="J138"/>
  <c r="H138"/>
  <c r="D138"/>
  <c r="R137"/>
  <c r="O137"/>
  <c r="M137"/>
  <c r="J137"/>
  <c r="H137"/>
  <c r="D137"/>
  <c r="R136"/>
  <c r="O136"/>
  <c r="M136"/>
  <c r="J136"/>
  <c r="H136"/>
  <c r="D136"/>
  <c r="R135"/>
  <c r="M135"/>
  <c r="J135"/>
  <c r="H135"/>
  <c r="D135"/>
  <c r="V132"/>
  <c r="U132"/>
  <c r="T132"/>
  <c r="S132"/>
  <c r="Q132"/>
  <c r="P132"/>
  <c r="N132"/>
  <c r="M132"/>
  <c r="L132"/>
  <c r="R132" s="1"/>
  <c r="K132"/>
  <c r="I132"/>
  <c r="H132"/>
  <c r="G132"/>
  <c r="O132" s="1"/>
  <c r="F132"/>
  <c r="E132"/>
  <c r="J132" s="1"/>
  <c r="D132"/>
  <c r="C132"/>
  <c r="B132"/>
  <c r="R131"/>
  <c r="O131"/>
  <c r="M131"/>
  <c r="J131"/>
  <c r="H131"/>
  <c r="D131"/>
  <c r="R130"/>
  <c r="O130"/>
  <c r="M130"/>
  <c r="J130"/>
  <c r="H130"/>
  <c r="D130"/>
  <c r="R129"/>
  <c r="O129"/>
  <c r="M129"/>
  <c r="J129"/>
  <c r="H129"/>
  <c r="D129"/>
  <c r="R128"/>
  <c r="O128"/>
  <c r="M128"/>
  <c r="J128"/>
  <c r="H128"/>
  <c r="D128"/>
  <c r="R127"/>
  <c r="O127"/>
  <c r="M127"/>
  <c r="J127"/>
  <c r="H127"/>
  <c r="D127"/>
  <c r="R126"/>
  <c r="O126"/>
  <c r="M126"/>
  <c r="J126"/>
  <c r="H126"/>
  <c r="D126"/>
  <c r="D125"/>
  <c r="V122"/>
  <c r="U122"/>
  <c r="T122"/>
  <c r="S122"/>
  <c r="Q122"/>
  <c r="P122"/>
  <c r="N122"/>
  <c r="L122"/>
  <c r="R122" s="1"/>
  <c r="K122"/>
  <c r="I122"/>
  <c r="G122"/>
  <c r="O122" s="1"/>
  <c r="F122"/>
  <c r="H122" s="1"/>
  <c r="E122"/>
  <c r="J122" s="1"/>
  <c r="D122"/>
  <c r="C122"/>
  <c r="B122"/>
  <c r="R121"/>
  <c r="O121"/>
  <c r="M121"/>
  <c r="J121"/>
  <c r="H121"/>
  <c r="D121"/>
  <c r="R120"/>
  <c r="M120"/>
  <c r="J120"/>
  <c r="H120"/>
  <c r="D120"/>
  <c r="R119"/>
  <c r="O119"/>
  <c r="M119"/>
  <c r="J119"/>
  <c r="H119"/>
  <c r="D119"/>
  <c r="V116"/>
  <c r="U116"/>
  <c r="T116"/>
  <c r="S116"/>
  <c r="Q116"/>
  <c r="P116"/>
  <c r="N116"/>
  <c r="M116"/>
  <c r="L116"/>
  <c r="R116" s="1"/>
  <c r="K116"/>
  <c r="I116"/>
  <c r="H116"/>
  <c r="G116"/>
  <c r="O116" s="1"/>
  <c r="F116"/>
  <c r="E116"/>
  <c r="J116" s="1"/>
  <c r="D116"/>
  <c r="C116"/>
  <c r="B116"/>
  <c r="R115"/>
  <c r="O115"/>
  <c r="M115"/>
  <c r="J115"/>
  <c r="H115"/>
  <c r="D115"/>
  <c r="R114"/>
  <c r="O114"/>
  <c r="M114"/>
  <c r="J114"/>
  <c r="H114"/>
  <c r="D114"/>
  <c r="R113"/>
  <c r="O113"/>
  <c r="M113"/>
  <c r="J113"/>
  <c r="H113"/>
  <c r="D113"/>
  <c r="R112"/>
  <c r="O112"/>
  <c r="M112"/>
  <c r="J112"/>
  <c r="H112"/>
  <c r="D112"/>
  <c r="R111"/>
  <c r="O111"/>
  <c r="M111"/>
  <c r="J111"/>
  <c r="H111"/>
  <c r="D111"/>
  <c r="R110"/>
  <c r="O110"/>
  <c r="M110"/>
  <c r="J110"/>
  <c r="H110"/>
  <c r="D110"/>
  <c r="R109"/>
  <c r="O109"/>
  <c r="M109"/>
  <c r="J109"/>
  <c r="H109"/>
  <c r="D109"/>
  <c r="R108"/>
  <c r="O108"/>
  <c r="M108"/>
  <c r="J108"/>
  <c r="H108"/>
  <c r="D108"/>
  <c r="R107"/>
  <c r="O107"/>
  <c r="M107"/>
  <c r="J107"/>
  <c r="H107"/>
  <c r="D107"/>
  <c r="R106"/>
  <c r="O106"/>
  <c r="M106"/>
  <c r="J106"/>
  <c r="H106"/>
  <c r="D106"/>
  <c r="V99"/>
  <c r="U99"/>
  <c r="T99"/>
  <c r="S99"/>
  <c r="Q99"/>
  <c r="R99" s="1"/>
  <c r="P99"/>
  <c r="N99"/>
  <c r="L99"/>
  <c r="K99"/>
  <c r="I99"/>
  <c r="G99"/>
  <c r="O99" s="1"/>
  <c r="F99"/>
  <c r="H99" s="1"/>
  <c r="E99"/>
  <c r="J99" s="1"/>
  <c r="D99"/>
  <c r="C99"/>
  <c r="B99"/>
  <c r="R98"/>
  <c r="O98"/>
  <c r="M98"/>
  <c r="J98"/>
  <c r="H98"/>
  <c r="D98"/>
  <c r="R97"/>
  <c r="O97"/>
  <c r="M97"/>
  <c r="J97"/>
  <c r="H97"/>
  <c r="D97"/>
  <c r="R96"/>
  <c r="O96"/>
  <c r="M96"/>
  <c r="J96"/>
  <c r="H96"/>
  <c r="D96"/>
  <c r="R95"/>
  <c r="O95"/>
  <c r="M95"/>
  <c r="J95"/>
  <c r="H95"/>
  <c r="D95"/>
  <c r="R94"/>
  <c r="O94"/>
  <c r="M94"/>
  <c r="J94"/>
  <c r="H94"/>
  <c r="D94"/>
  <c r="R93"/>
  <c r="O93"/>
  <c r="M93"/>
  <c r="J93"/>
  <c r="H93"/>
  <c r="D93"/>
  <c r="R92"/>
  <c r="O92"/>
  <c r="M92"/>
  <c r="H92"/>
  <c r="D92"/>
  <c r="R91"/>
  <c r="O91"/>
  <c r="M91"/>
  <c r="J91"/>
  <c r="H91"/>
  <c r="D91"/>
  <c r="R90"/>
  <c r="O90"/>
  <c r="M90"/>
  <c r="J90"/>
  <c r="H90"/>
  <c r="D90"/>
  <c r="R89"/>
  <c r="O89"/>
  <c r="M89"/>
  <c r="J89"/>
  <c r="H89"/>
  <c r="D89"/>
  <c r="R88"/>
  <c r="O88"/>
  <c r="M88"/>
  <c r="J88"/>
  <c r="H88"/>
  <c r="D88"/>
  <c r="V85"/>
  <c r="U85"/>
  <c r="T85"/>
  <c r="S85"/>
  <c r="Q85"/>
  <c r="P85"/>
  <c r="O85"/>
  <c r="N85"/>
  <c r="L85"/>
  <c r="R85" s="1"/>
  <c r="K85"/>
  <c r="J85"/>
  <c r="I85"/>
  <c r="H85"/>
  <c r="G85"/>
  <c r="F85"/>
  <c r="M85" s="1"/>
  <c r="E85"/>
  <c r="D85"/>
  <c r="C85"/>
  <c r="B85"/>
  <c r="R84"/>
  <c r="O84"/>
  <c r="M84"/>
  <c r="J84"/>
  <c r="H84"/>
  <c r="D84"/>
  <c r="R83"/>
  <c r="O83"/>
  <c r="M83"/>
  <c r="J83"/>
  <c r="H83"/>
  <c r="D83"/>
  <c r="R82"/>
  <c r="O82"/>
  <c r="M82"/>
  <c r="J82"/>
  <c r="H82"/>
  <c r="D82"/>
  <c r="D81"/>
  <c r="R80"/>
  <c r="O80"/>
  <c r="M80"/>
  <c r="J80"/>
  <c r="H80"/>
  <c r="D80"/>
  <c r="R79"/>
  <c r="O79"/>
  <c r="M79"/>
  <c r="J79"/>
  <c r="H79"/>
  <c r="D79"/>
  <c r="V76"/>
  <c r="U76"/>
  <c r="T76"/>
  <c r="S76"/>
  <c r="Q76"/>
  <c r="P76"/>
  <c r="O76"/>
  <c r="N76"/>
  <c r="L76"/>
  <c r="R76" s="1"/>
  <c r="K76"/>
  <c r="I76"/>
  <c r="H76"/>
  <c r="G76"/>
  <c r="F76"/>
  <c r="M76" s="1"/>
  <c r="E76"/>
  <c r="J76" s="1"/>
  <c r="D76"/>
  <c r="C76"/>
  <c r="B76"/>
  <c r="R75"/>
  <c r="O75"/>
  <c r="M75"/>
  <c r="J75"/>
  <c r="H75"/>
  <c r="D75"/>
  <c r="R74"/>
  <c r="M74"/>
  <c r="J74"/>
  <c r="H74"/>
  <c r="D74"/>
  <c r="R73"/>
  <c r="O73"/>
  <c r="M73"/>
  <c r="J73"/>
  <c r="H73"/>
  <c r="D73"/>
  <c r="R72"/>
  <c r="M72"/>
  <c r="J72"/>
  <c r="H72"/>
  <c r="D72"/>
  <c r="O71"/>
  <c r="M71"/>
  <c r="J71"/>
  <c r="H71"/>
  <c r="D71"/>
  <c r="V67"/>
  <c r="U67"/>
  <c r="T67"/>
  <c r="S67"/>
  <c r="Q67"/>
  <c r="P67"/>
  <c r="O67"/>
  <c r="N67"/>
  <c r="L67"/>
  <c r="R67" s="1"/>
  <c r="K67"/>
  <c r="I67"/>
  <c r="H67"/>
  <c r="G67"/>
  <c r="F67"/>
  <c r="M67" s="1"/>
  <c r="E67"/>
  <c r="J67" s="1"/>
  <c r="D67"/>
  <c r="C67"/>
  <c r="B67"/>
  <c r="R66"/>
  <c r="O66"/>
  <c r="M66"/>
  <c r="J66"/>
  <c r="H66"/>
  <c r="D66"/>
  <c r="R65"/>
  <c r="O65"/>
  <c r="M65"/>
  <c r="J65"/>
  <c r="H65"/>
  <c r="D65"/>
  <c r="R64"/>
  <c r="O64"/>
  <c r="M64"/>
  <c r="J64"/>
  <c r="H64"/>
  <c r="D64"/>
  <c r="R63"/>
  <c r="O63"/>
  <c r="M63"/>
  <c r="H63"/>
  <c r="D63"/>
  <c r="R62"/>
  <c r="M62"/>
  <c r="H62"/>
  <c r="D62"/>
  <c r="V59"/>
  <c r="U59"/>
  <c r="T59"/>
  <c r="S59"/>
  <c r="Q59"/>
  <c r="P59"/>
  <c r="N59"/>
  <c r="L59"/>
  <c r="R59" s="1"/>
  <c r="K59"/>
  <c r="I59"/>
  <c r="H59"/>
  <c r="G59"/>
  <c r="O59" s="1"/>
  <c r="F59"/>
  <c r="M59" s="1"/>
  <c r="E59"/>
  <c r="J59" s="1"/>
  <c r="D59"/>
  <c r="C59"/>
  <c r="B59"/>
  <c r="R58"/>
  <c r="M58"/>
  <c r="J58"/>
  <c r="H58"/>
  <c r="D58"/>
  <c r="R57"/>
  <c r="O57"/>
  <c r="M57"/>
  <c r="J57"/>
  <c r="H57"/>
  <c r="D57"/>
  <c r="R56"/>
  <c r="O56"/>
  <c r="M56"/>
  <c r="J56"/>
  <c r="H56"/>
  <c r="D56"/>
  <c r="R55"/>
  <c r="O55"/>
  <c r="M55"/>
  <c r="J55"/>
  <c r="H55"/>
  <c r="D55"/>
  <c r="R54"/>
  <c r="O54"/>
  <c r="M54"/>
  <c r="J54"/>
  <c r="H54"/>
  <c r="D54"/>
  <c r="R53"/>
  <c r="O53"/>
  <c r="M53"/>
  <c r="J53"/>
  <c r="H53"/>
  <c r="D53"/>
  <c r="R52"/>
  <c r="O52"/>
  <c r="M52"/>
  <c r="J52"/>
  <c r="H52"/>
  <c r="D52"/>
  <c r="O51"/>
  <c r="M51"/>
  <c r="H51"/>
  <c r="D51"/>
  <c r="R50"/>
  <c r="O50"/>
  <c r="M50"/>
  <c r="J50"/>
  <c r="H50"/>
  <c r="D50"/>
  <c r="R49"/>
  <c r="O49"/>
  <c r="M49"/>
  <c r="J49"/>
  <c r="H49"/>
  <c r="D49"/>
  <c r="R48"/>
  <c r="O48"/>
  <c r="M48"/>
  <c r="J48"/>
  <c r="H48"/>
  <c r="D48"/>
  <c r="V45"/>
  <c r="U45"/>
  <c r="T45"/>
  <c r="S45"/>
  <c r="Q45"/>
  <c r="P45"/>
  <c r="N45"/>
  <c r="L45"/>
  <c r="R45" s="1"/>
  <c r="K45"/>
  <c r="J45"/>
  <c r="I45"/>
  <c r="H45"/>
  <c r="G45"/>
  <c r="O45" s="1"/>
  <c r="F45"/>
  <c r="M45" s="1"/>
  <c r="E45"/>
  <c r="D45"/>
  <c r="C45"/>
  <c r="B45"/>
  <c r="R44"/>
  <c r="O44"/>
  <c r="M44"/>
  <c r="J44"/>
  <c r="H44"/>
  <c r="D44"/>
  <c r="R43"/>
  <c r="O43"/>
  <c r="M43"/>
  <c r="J43"/>
  <c r="H43"/>
  <c r="D43"/>
  <c r="R42"/>
  <c r="M42"/>
  <c r="J42"/>
  <c r="H42"/>
  <c r="D42"/>
  <c r="R41"/>
  <c r="O41"/>
  <c r="M41"/>
  <c r="J41"/>
  <c r="H41"/>
  <c r="D41"/>
  <c r="R40"/>
  <c r="O40"/>
  <c r="M40"/>
  <c r="J40"/>
  <c r="H40"/>
  <c r="D40"/>
  <c r="R39"/>
  <c r="O39"/>
  <c r="M39"/>
  <c r="J39"/>
  <c r="H39"/>
  <c r="D39"/>
  <c r="R38"/>
  <c r="O38"/>
  <c r="M38"/>
  <c r="J38"/>
  <c r="H38"/>
  <c r="D38"/>
  <c r="O37"/>
  <c r="J37"/>
  <c r="H37"/>
  <c r="D37"/>
  <c r="V34"/>
  <c r="U34"/>
  <c r="T34"/>
  <c r="S34"/>
  <c r="Q34"/>
  <c r="P34"/>
  <c r="N34"/>
  <c r="L34"/>
  <c r="R34" s="1"/>
  <c r="K34"/>
  <c r="I34"/>
  <c r="G34"/>
  <c r="O34" s="1"/>
  <c r="F34"/>
  <c r="M34" s="1"/>
  <c r="E34"/>
  <c r="J34" s="1"/>
  <c r="D34"/>
  <c r="C34"/>
  <c r="B34"/>
  <c r="R33"/>
  <c r="O33"/>
  <c r="M33"/>
  <c r="J33"/>
  <c r="H33"/>
  <c r="D33"/>
  <c r="R32"/>
  <c r="O32"/>
  <c r="M32"/>
  <c r="J32"/>
  <c r="H32"/>
  <c r="D32"/>
  <c r="R31"/>
  <c r="O31"/>
  <c r="M31"/>
  <c r="J31"/>
  <c r="H31"/>
  <c r="D31"/>
  <c r="R30"/>
  <c r="O30"/>
  <c r="M30"/>
  <c r="J30"/>
  <c r="H30"/>
  <c r="D30"/>
  <c r="R29"/>
  <c r="O29"/>
  <c r="M29"/>
  <c r="J29"/>
  <c r="H29"/>
  <c r="R28"/>
  <c r="O28"/>
  <c r="M28"/>
  <c r="J28"/>
  <c r="H28"/>
  <c r="D28"/>
  <c r="V25"/>
  <c r="U25"/>
  <c r="T25"/>
  <c r="S25"/>
  <c r="Q25"/>
  <c r="P25"/>
  <c r="N25"/>
  <c r="L25"/>
  <c r="R25" s="1"/>
  <c r="K25"/>
  <c r="G25"/>
  <c r="O25" s="1"/>
  <c r="F25"/>
  <c r="H25" s="1"/>
  <c r="E25"/>
  <c r="D25"/>
  <c r="C25"/>
  <c r="B25"/>
  <c r="R24"/>
  <c r="O24"/>
  <c r="M24"/>
  <c r="J24"/>
  <c r="I24"/>
  <c r="H24"/>
  <c r="D24"/>
  <c r="R23"/>
  <c r="O23"/>
  <c r="M23"/>
  <c r="H23"/>
  <c r="D23"/>
  <c r="R22"/>
  <c r="O22"/>
  <c r="M22"/>
  <c r="J22"/>
  <c r="H22"/>
  <c r="D22"/>
  <c r="R21"/>
  <c r="O21"/>
  <c r="M21"/>
  <c r="J21"/>
  <c r="H21"/>
  <c r="D21"/>
  <c r="R20"/>
  <c r="O20"/>
  <c r="M20"/>
  <c r="J20"/>
  <c r="H20"/>
  <c r="D20"/>
  <c r="R19"/>
  <c r="M19"/>
  <c r="I19"/>
  <c r="I25" s="1"/>
  <c r="J25" s="1"/>
  <c r="H19"/>
  <c r="D19"/>
  <c r="R18"/>
  <c r="O18"/>
  <c r="M18"/>
  <c r="J18"/>
  <c r="H18"/>
  <c r="D18"/>
  <c r="R17"/>
  <c r="O17"/>
  <c r="M17"/>
  <c r="J17"/>
  <c r="H17"/>
  <c r="D17"/>
  <c r="R16"/>
  <c r="O16"/>
  <c r="M16"/>
  <c r="J16"/>
  <c r="H16"/>
  <c r="D16"/>
  <c r="V13"/>
  <c r="U13"/>
  <c r="T13"/>
  <c r="S13"/>
  <c r="Q13"/>
  <c r="P13"/>
  <c r="O13"/>
  <c r="N13"/>
  <c r="L13"/>
  <c r="R13" s="1"/>
  <c r="K13"/>
  <c r="I13"/>
  <c r="H13"/>
  <c r="G13"/>
  <c r="F13"/>
  <c r="M13" s="1"/>
  <c r="E13"/>
  <c r="J13" s="1"/>
  <c r="D13"/>
  <c r="C13"/>
  <c r="B13"/>
  <c r="R12"/>
  <c r="O12"/>
  <c r="M12"/>
  <c r="J12"/>
  <c r="H12"/>
  <c r="D12"/>
  <c r="R11"/>
  <c r="O11"/>
  <c r="M11"/>
  <c r="J11"/>
  <c r="H11"/>
  <c r="D11"/>
  <c r="R10"/>
  <c r="O10"/>
  <c r="M10"/>
  <c r="J10"/>
  <c r="H10"/>
  <c r="D10"/>
  <c r="R9"/>
  <c r="O9"/>
  <c r="M9"/>
  <c r="J9"/>
  <c r="H9"/>
  <c r="D9"/>
  <c r="R8"/>
  <c r="O8"/>
  <c r="M8"/>
  <c r="J8"/>
  <c r="H8"/>
  <c r="D8"/>
  <c r="R7"/>
  <c r="O7"/>
  <c r="M7"/>
  <c r="J7"/>
  <c r="H7"/>
  <c r="D7"/>
  <c r="O6"/>
  <c r="M6"/>
  <c r="J6"/>
  <c r="H6"/>
  <c r="D6"/>
  <c r="R5"/>
  <c r="O5"/>
  <c r="M5"/>
  <c r="J5"/>
  <c r="H5"/>
  <c r="D5"/>
  <c r="R4"/>
  <c r="O4"/>
  <c r="M4"/>
  <c r="J4"/>
  <c r="H4"/>
  <c r="D4"/>
  <c r="R3"/>
  <c r="O3"/>
  <c r="M3"/>
  <c r="J3"/>
  <c r="H3"/>
  <c r="D3"/>
  <c r="R2"/>
  <c r="O2"/>
  <c r="M2"/>
  <c r="J2"/>
  <c r="H2"/>
  <c r="D2"/>
  <c r="M25" l="1"/>
  <c r="M99"/>
  <c r="M122"/>
  <c r="M146"/>
  <c r="H34"/>
</calcChain>
</file>

<file path=xl/sharedStrings.xml><?xml version="1.0" encoding="utf-8"?>
<sst xmlns="http://schemas.openxmlformats.org/spreadsheetml/2006/main" count="427" uniqueCount="52">
  <si>
    <t xml:space="preserve">Basin </t>
  </si>
  <si>
    <t>No</t>
  </si>
  <si>
    <t>Results</t>
  </si>
  <si>
    <t>Result%</t>
  </si>
  <si>
    <t>Inns</t>
  </si>
  <si>
    <t>Runs</t>
  </si>
  <si>
    <t>Balls</t>
  </si>
  <si>
    <t>r/o</t>
  </si>
  <si>
    <t>300+</t>
  </si>
  <si>
    <t>100-</t>
  </si>
  <si>
    <t>wkt</t>
  </si>
  <si>
    <t>r/wkt</t>
  </si>
  <si>
    <t>100/balls</t>
  </si>
  <si>
    <t>5 wkt</t>
  </si>
  <si>
    <t>LBW</t>
  </si>
  <si>
    <t>LBW%</t>
  </si>
  <si>
    <t>50 part</t>
  </si>
  <si>
    <t>100 part</t>
  </si>
  <si>
    <t xml:space="preserve">400+ 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</si>
  <si>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</si>
  <si>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</si>
  <si>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</si>
  <si>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</si>
  <si>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</si>
  <si>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</si>
  <si>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</si>
  <si>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</si>
  <si>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</si>
  <si>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</si>
  <si>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</si>
  <si>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Total</t>
  </si>
  <si>
    <t>Cobham</t>
  </si>
  <si>
    <t>Maiden</t>
  </si>
  <si>
    <t>Eden 2</t>
  </si>
  <si>
    <t>Seddon</t>
  </si>
  <si>
    <t>Hagley Oval</t>
  </si>
  <si>
    <t>Harry Barker</t>
  </si>
  <si>
    <t>Invercargill</t>
  </si>
  <si>
    <t>McLean Park</t>
  </si>
  <si>
    <t>Nelson Park</t>
  </si>
  <si>
    <t>Pukekura</t>
  </si>
  <si>
    <t>Queenstown</t>
  </si>
  <si>
    <t>Mainpower</t>
  </si>
  <si>
    <t>University</t>
  </si>
  <si>
    <t>Team</t>
  </si>
  <si>
    <t>Basin</t>
  </si>
  <si>
    <t>C Maiden</t>
  </si>
  <si>
    <t>Hagley</t>
  </si>
  <si>
    <t>H Barker</t>
  </si>
  <si>
    <t>McLean</t>
  </si>
  <si>
    <t>Nelson</t>
  </si>
  <si>
    <t>Uni Oval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</si>
</sst>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name val="Times New Roman"/>
      <family val="2"/>
    </font>
    <font>
      <b/>
      <sz val="9"/>
      <name val="Times New Roman"/>
      <family val="1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0" fillId="0" borderId="0" xfId="0" applyNumberFormat="1"/>
    <xf numFmtId="2" fontId="2" fillId="0" borderId="1" xfId="0" applyNumberFormat="1" applyFont="1" applyBorder="1"/>
    <xf numFmtId="0" fontId="5" fillId="0" borderId="2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/>
    <xf numFmtId="9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8"/>
  <sheetViews>
    <sheetView tabSelected="1" topLeftCell="A172" workbookViewId="0">
      <selection sqref="A1:V188"/>
    </sheetView>
  </sheetViews>
  <sheetFormatPr defaultRowHeight="14"/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>
        <v>3</v>
      </c>
      <c r="K1" s="2" t="s">
        <v>9</v>
      </c>
      <c r="L1" s="2" t="s">
        <v>10</v>
      </c>
      <c r="M1" s="2" t="s">
        <v>11</v>
      </c>
      <c r="N1" s="2">
        <v>100</v>
      </c>
      <c r="O1" s="4" t="s">
        <v>12</v>
      </c>
      <c r="P1" s="2" t="s">
        <v>13</v>
      </c>
      <c r="Q1" s="2" t="s">
        <v>14</v>
      </c>
      <c r="R1" s="5" t="s">
        <v>15</v>
      </c>
      <c r="S1" s="6">
        <v>50</v>
      </c>
      <c r="T1" s="6" t="s">
        <v>16</v>
      </c>
      <c r="U1" s="7" t="s">
        <v>17</v>
      </c>
      <c r="V1" s="6" t="s">
        <v>18</v>
      </c>
    </row>
    <row r="2" spans="1:22">
      <c r="A2" s="8" t="s">
        <v>19</v>
      </c>
      <c r="B2" s="9">
        <v>4</v>
      </c>
      <c r="C2" s="9">
        <v>3</v>
      </c>
      <c r="D2" s="10">
        <f>C2/B2*(1)</f>
        <v>0.75</v>
      </c>
      <c r="E2" s="9">
        <v>14</v>
      </c>
      <c r="F2" s="9">
        <v>3625</v>
      </c>
      <c r="G2" s="9">
        <v>7239</v>
      </c>
      <c r="H2" s="11">
        <f>F2/(G2/6)</f>
        <v>3.0045586406962288</v>
      </c>
      <c r="I2" s="9">
        <v>4</v>
      </c>
      <c r="J2" s="10">
        <f>I2/E2*1</f>
        <v>0.2857142857142857</v>
      </c>
      <c r="K2" s="9">
        <v>1</v>
      </c>
      <c r="L2" s="9">
        <v>132</v>
      </c>
      <c r="M2" s="11">
        <f>F2/L2</f>
        <v>27.462121212121211</v>
      </c>
      <c r="N2" s="9">
        <v>3</v>
      </c>
      <c r="O2" s="12">
        <f>G2/N2</f>
        <v>2413</v>
      </c>
      <c r="P2" s="12">
        <v>4</v>
      </c>
      <c r="Q2" s="12">
        <v>31</v>
      </c>
      <c r="R2" s="10">
        <f>Q2/L2*(1)</f>
        <v>0.23484848484848486</v>
      </c>
      <c r="S2" s="12">
        <v>7</v>
      </c>
      <c r="T2" s="12">
        <v>20</v>
      </c>
      <c r="U2" s="12">
        <v>7</v>
      </c>
      <c r="V2" s="12">
        <v>0</v>
      </c>
    </row>
    <row r="3" spans="1:22">
      <c r="A3" s="8" t="s">
        <v>20</v>
      </c>
      <c r="B3" s="9">
        <v>4</v>
      </c>
      <c r="C3" s="9">
        <v>2</v>
      </c>
      <c r="D3" s="10">
        <f>C3/B3*(1)</f>
        <v>0.5</v>
      </c>
      <c r="E3" s="9">
        <v>13</v>
      </c>
      <c r="F3" s="9">
        <v>3858</v>
      </c>
      <c r="G3" s="9">
        <v>7529</v>
      </c>
      <c r="H3" s="11">
        <f>F3/(G3/6)</f>
        <v>3.0745118873688408</v>
      </c>
      <c r="I3" s="9">
        <v>5</v>
      </c>
      <c r="J3" s="10">
        <f>I3/E3*1</f>
        <v>0.38461538461538464</v>
      </c>
      <c r="K3" s="9">
        <v>0</v>
      </c>
      <c r="L3" s="9">
        <v>122</v>
      </c>
      <c r="M3" s="11">
        <f>F3/L3</f>
        <v>31.622950819672131</v>
      </c>
      <c r="N3" s="9">
        <v>7</v>
      </c>
      <c r="O3" s="12">
        <f>G3/N3</f>
        <v>1075.5714285714287</v>
      </c>
      <c r="P3" s="9">
        <v>5</v>
      </c>
      <c r="Q3" s="9">
        <v>19</v>
      </c>
      <c r="R3" s="10">
        <f>Q3/L3*(1)</f>
        <v>0.15573770491803279</v>
      </c>
      <c r="S3" s="12">
        <v>17</v>
      </c>
      <c r="T3" s="12">
        <v>17</v>
      </c>
      <c r="U3" s="12">
        <v>7</v>
      </c>
      <c r="V3" s="12">
        <v>4</v>
      </c>
    </row>
    <row r="4" spans="1:22">
      <c r="A4" s="8" t="s">
        <v>21</v>
      </c>
      <c r="B4" s="9">
        <v>4</v>
      </c>
      <c r="C4" s="9">
        <v>2</v>
      </c>
      <c r="D4" s="10">
        <f>C4/B4*(1)</f>
        <v>0.5</v>
      </c>
      <c r="E4" s="9">
        <v>11</v>
      </c>
      <c r="F4" s="9">
        <v>3593</v>
      </c>
      <c r="G4" s="12">
        <v>7410</v>
      </c>
      <c r="H4" s="11">
        <f>F4/(G4/6)</f>
        <v>2.9093117408906881</v>
      </c>
      <c r="I4" s="9">
        <v>6</v>
      </c>
      <c r="J4" s="10">
        <f>I4/E4*1</f>
        <v>0.54545454545454541</v>
      </c>
      <c r="K4" s="9">
        <v>0</v>
      </c>
      <c r="L4" s="12">
        <v>93</v>
      </c>
      <c r="M4" s="11">
        <f>F4/L4</f>
        <v>38.634408602150536</v>
      </c>
      <c r="N4" s="9">
        <v>7</v>
      </c>
      <c r="O4" s="12">
        <f>G4/N4</f>
        <v>1058.5714285714287</v>
      </c>
      <c r="P4" s="9">
        <v>1</v>
      </c>
      <c r="Q4" s="9">
        <v>16</v>
      </c>
      <c r="R4" s="10">
        <f>Q4/L4</f>
        <v>0.17204301075268819</v>
      </c>
      <c r="S4" s="12">
        <v>15</v>
      </c>
      <c r="T4" s="12">
        <v>14</v>
      </c>
      <c r="U4" s="12">
        <v>9</v>
      </c>
      <c r="V4" s="12">
        <v>3</v>
      </c>
    </row>
    <row r="5" spans="1:22">
      <c r="A5" s="8" t="s">
        <v>22</v>
      </c>
      <c r="B5" s="9">
        <v>5</v>
      </c>
      <c r="C5" s="9">
        <v>3</v>
      </c>
      <c r="D5" s="10">
        <f>C5/B5*(1)</f>
        <v>0.6</v>
      </c>
      <c r="E5" s="9">
        <v>19</v>
      </c>
      <c r="F5" s="9">
        <v>5571</v>
      </c>
      <c r="G5" s="12">
        <v>10373</v>
      </c>
      <c r="H5" s="11">
        <f>F5/(G5/6)</f>
        <v>3.2224043189048492</v>
      </c>
      <c r="I5" s="9">
        <v>7</v>
      </c>
      <c r="J5" s="10">
        <f>I5/E5*1</f>
        <v>0.36842105263157893</v>
      </c>
      <c r="K5" s="9">
        <v>0</v>
      </c>
      <c r="L5" s="12">
        <v>155</v>
      </c>
      <c r="M5" s="11">
        <f>F5/L5</f>
        <v>35.941935483870971</v>
      </c>
      <c r="N5" s="9">
        <v>13</v>
      </c>
      <c r="O5" s="12">
        <f>G5/N5</f>
        <v>797.92307692307691</v>
      </c>
      <c r="P5" s="9">
        <v>3</v>
      </c>
      <c r="Q5" s="9">
        <v>23</v>
      </c>
      <c r="R5" s="10">
        <f>Q5/L5</f>
        <v>0.14838709677419354</v>
      </c>
      <c r="S5" s="12">
        <v>18</v>
      </c>
      <c r="T5" s="12">
        <v>24</v>
      </c>
      <c r="U5" s="12">
        <v>8</v>
      </c>
      <c r="V5" s="12">
        <v>4</v>
      </c>
    </row>
    <row r="6" spans="1:22">
      <c r="A6" s="8" t="s">
        <v>23</v>
      </c>
      <c r="B6" s="13">
        <v>4</v>
      </c>
      <c r="C6" s="13">
        <v>2</v>
      </c>
      <c r="D6" s="10">
        <f>C6/B6*(1)</f>
        <v>0.5</v>
      </c>
      <c r="E6" s="9">
        <v>15</v>
      </c>
      <c r="F6" s="9">
        <v>4626</v>
      </c>
      <c r="G6" s="12">
        <v>8834</v>
      </c>
      <c r="H6" s="11">
        <f>F6/(G6/6)</f>
        <v>3.1419515508263527</v>
      </c>
      <c r="I6" s="9">
        <v>8</v>
      </c>
      <c r="J6" s="10">
        <f>I6/E6*1</f>
        <v>0.53333333333333333</v>
      </c>
      <c r="K6" s="9">
        <v>0</v>
      </c>
      <c r="L6" s="12">
        <v>122</v>
      </c>
      <c r="M6" s="11">
        <f>F6/L6</f>
        <v>37.918032786885249</v>
      </c>
      <c r="N6" s="13">
        <v>8</v>
      </c>
      <c r="O6" s="12">
        <f>G6/N6</f>
        <v>1104.25</v>
      </c>
      <c r="P6" s="9">
        <v>4</v>
      </c>
      <c r="Q6" s="9">
        <v>22</v>
      </c>
      <c r="R6" s="10">
        <v>0.18032786885245902</v>
      </c>
      <c r="S6" s="12">
        <v>23</v>
      </c>
      <c r="T6" s="12">
        <v>24</v>
      </c>
      <c r="U6" s="12">
        <v>11</v>
      </c>
      <c r="V6" s="12">
        <v>3</v>
      </c>
    </row>
    <row r="7" spans="1:22">
      <c r="A7" s="14" t="s">
        <v>24</v>
      </c>
      <c r="B7" s="9">
        <v>3</v>
      </c>
      <c r="C7" s="9">
        <v>1</v>
      </c>
      <c r="D7" s="10">
        <f>C7/B7*(1)</f>
        <v>0.33333333333333331</v>
      </c>
      <c r="E7" s="9">
        <v>12</v>
      </c>
      <c r="F7" s="9">
        <v>3150</v>
      </c>
      <c r="G7" s="9">
        <v>5799</v>
      </c>
      <c r="H7" s="11">
        <f>F7/(G7/6)</f>
        <v>3.2591826176927055</v>
      </c>
      <c r="I7" s="9">
        <v>5</v>
      </c>
      <c r="J7" s="10">
        <f>I7/E7*1</f>
        <v>0.41666666666666669</v>
      </c>
      <c r="K7" s="9">
        <v>0</v>
      </c>
      <c r="L7" s="9">
        <v>95</v>
      </c>
      <c r="M7" s="11">
        <f>F7/L7</f>
        <v>33.157894736842103</v>
      </c>
      <c r="N7" s="9">
        <v>3</v>
      </c>
      <c r="O7" s="12">
        <f>G7/N7</f>
        <v>1933</v>
      </c>
      <c r="P7" s="9">
        <v>1</v>
      </c>
      <c r="Q7" s="9">
        <v>14</v>
      </c>
      <c r="R7" s="10">
        <f>Q7/L7*(1)</f>
        <v>0.14736842105263157</v>
      </c>
      <c r="S7" s="12">
        <v>19</v>
      </c>
      <c r="T7" s="12">
        <v>15</v>
      </c>
      <c r="U7" s="12">
        <v>6</v>
      </c>
      <c r="V7" s="12">
        <v>1</v>
      </c>
    </row>
    <row r="8" spans="1:22">
      <c r="A8" s="14" t="s">
        <v>25</v>
      </c>
      <c r="B8" s="9">
        <v>3</v>
      </c>
      <c r="C8" s="9">
        <v>2</v>
      </c>
      <c r="D8" s="10">
        <f>C8/B8*(1)</f>
        <v>0.66666666666666663</v>
      </c>
      <c r="E8" s="9">
        <v>12</v>
      </c>
      <c r="F8" s="9">
        <v>3874</v>
      </c>
      <c r="G8" s="9">
        <v>6586</v>
      </c>
      <c r="H8" s="11">
        <f>F8/(G8/6)</f>
        <v>3.5293045854843603</v>
      </c>
      <c r="I8" s="9">
        <v>9</v>
      </c>
      <c r="J8" s="10">
        <f>I8/E8*1</f>
        <v>0.75</v>
      </c>
      <c r="K8" s="9">
        <v>0</v>
      </c>
      <c r="L8" s="9">
        <v>114</v>
      </c>
      <c r="M8" s="11">
        <f>F8/L8</f>
        <v>33.982456140350877</v>
      </c>
      <c r="N8" s="9">
        <v>5</v>
      </c>
      <c r="O8" s="12">
        <f>G8/N8</f>
        <v>1317.2</v>
      </c>
      <c r="P8" s="9">
        <v>3</v>
      </c>
      <c r="Q8" s="9">
        <v>14</v>
      </c>
      <c r="R8" s="10">
        <f>Q8/L8*(1)</f>
        <v>0.12280701754385964</v>
      </c>
      <c r="S8" s="12">
        <v>20</v>
      </c>
      <c r="T8" s="12">
        <v>22</v>
      </c>
      <c r="U8" s="12">
        <v>6</v>
      </c>
      <c r="V8" s="12">
        <v>2</v>
      </c>
    </row>
    <row r="9" spans="1:22">
      <c r="A9" s="14" t="s">
        <v>26</v>
      </c>
      <c r="B9" s="9">
        <v>3</v>
      </c>
      <c r="C9" s="9">
        <v>1</v>
      </c>
      <c r="D9" s="10">
        <f>C9/B9*(1)</f>
        <v>0.33333333333333331</v>
      </c>
      <c r="E9" s="9">
        <v>11</v>
      </c>
      <c r="F9" s="9">
        <v>3743</v>
      </c>
      <c r="G9" s="9">
        <v>6203</v>
      </c>
      <c r="H9" s="11">
        <f>F9/(G9/6)</f>
        <v>3.62050620667419</v>
      </c>
      <c r="I9" s="9">
        <v>7</v>
      </c>
      <c r="J9" s="10">
        <f>I9/E9*1</f>
        <v>0.63636363636363635</v>
      </c>
      <c r="K9" s="9">
        <v>0</v>
      </c>
      <c r="L9" s="9">
        <v>84</v>
      </c>
      <c r="M9" s="11">
        <f>F9/L9</f>
        <v>44.55952380952381</v>
      </c>
      <c r="N9" s="9">
        <v>8</v>
      </c>
      <c r="O9" s="12">
        <f>G9/N9</f>
        <v>775.375</v>
      </c>
      <c r="P9" s="9">
        <v>1</v>
      </c>
      <c r="Q9" s="9">
        <v>18</v>
      </c>
      <c r="R9" s="10">
        <f>Q9/L9*(1)</f>
        <v>0.21428571428571427</v>
      </c>
      <c r="S9" s="9">
        <v>19</v>
      </c>
      <c r="T9" s="9">
        <v>21</v>
      </c>
      <c r="U9" s="9">
        <v>7</v>
      </c>
      <c r="V9" s="9">
        <v>2</v>
      </c>
    </row>
    <row r="10" spans="1:22">
      <c r="A10" s="14" t="s">
        <v>27</v>
      </c>
      <c r="B10" s="9">
        <v>3</v>
      </c>
      <c r="C10" s="9">
        <v>3</v>
      </c>
      <c r="D10" s="10">
        <f>C10/B10*(1)</f>
        <v>1</v>
      </c>
      <c r="E10" s="9">
        <v>12</v>
      </c>
      <c r="F10" s="9">
        <v>2630</v>
      </c>
      <c r="G10" s="9">
        <v>5000</v>
      </c>
      <c r="H10" s="11">
        <f>F10/(G10/6)</f>
        <v>3.1559999999999997</v>
      </c>
      <c r="I10" s="9">
        <v>1</v>
      </c>
      <c r="J10" s="10">
        <f>I10/E10*1</f>
        <v>8.3333333333333329E-2</v>
      </c>
      <c r="K10" s="9">
        <v>0</v>
      </c>
      <c r="L10" s="9">
        <v>97</v>
      </c>
      <c r="M10" s="11">
        <f>F10/L10</f>
        <v>27.11340206185567</v>
      </c>
      <c r="N10" s="9">
        <v>3</v>
      </c>
      <c r="O10" s="12">
        <f>G10/N10</f>
        <v>1666.6666666666667</v>
      </c>
      <c r="P10" s="9">
        <v>3</v>
      </c>
      <c r="Q10" s="9">
        <v>15</v>
      </c>
      <c r="R10" s="10">
        <f>Q10/L10*(1)</f>
        <v>0.15463917525773196</v>
      </c>
      <c r="S10" s="9">
        <v>12</v>
      </c>
      <c r="T10" s="9">
        <v>13</v>
      </c>
      <c r="U10" s="9">
        <v>4</v>
      </c>
      <c r="V10" s="9">
        <v>0</v>
      </c>
    </row>
    <row r="11" spans="1:22">
      <c r="A11" s="14" t="s">
        <v>28</v>
      </c>
      <c r="B11" s="9">
        <v>4</v>
      </c>
      <c r="C11" s="9">
        <v>3</v>
      </c>
      <c r="D11" s="10">
        <f>C11/B11*(1)</f>
        <v>0.75</v>
      </c>
      <c r="E11" s="9">
        <v>16</v>
      </c>
      <c r="F11" s="9">
        <v>4999</v>
      </c>
      <c r="G11" s="9">
        <v>7552</v>
      </c>
      <c r="H11" s="11">
        <f>F11/(G11/6)</f>
        <v>3.9716631355932202</v>
      </c>
      <c r="I11" s="9">
        <v>9</v>
      </c>
      <c r="J11" s="10">
        <f>I11/E11*1</f>
        <v>0.5625</v>
      </c>
      <c r="K11" s="9">
        <v>0</v>
      </c>
      <c r="L11" s="9">
        <v>126</v>
      </c>
      <c r="M11" s="11">
        <f>F11/L11</f>
        <v>39.674603174603178</v>
      </c>
      <c r="N11" s="9">
        <v>10</v>
      </c>
      <c r="O11" s="12">
        <f>G11/N11</f>
        <v>755.2</v>
      </c>
      <c r="P11" s="9">
        <v>3</v>
      </c>
      <c r="Q11" s="9">
        <v>19</v>
      </c>
      <c r="R11" s="10">
        <f>Q11/L11*(1)</f>
        <v>0.15079365079365079</v>
      </c>
      <c r="S11" s="9">
        <v>29</v>
      </c>
      <c r="T11" s="9">
        <v>21</v>
      </c>
      <c r="U11" s="9">
        <v>13</v>
      </c>
      <c r="V11" s="9">
        <v>3</v>
      </c>
    </row>
    <row r="12" spans="1:22">
      <c r="A12" s="14" t="s">
        <v>29</v>
      </c>
      <c r="B12" s="9">
        <v>2</v>
      </c>
      <c r="C12" s="9">
        <v>1</v>
      </c>
      <c r="D12" s="10">
        <f>C12/B12*(1)</f>
        <v>0.5</v>
      </c>
      <c r="E12" s="9">
        <v>7</v>
      </c>
      <c r="F12" s="9">
        <v>1951</v>
      </c>
      <c r="G12" s="9">
        <v>3725</v>
      </c>
      <c r="H12" s="11">
        <f>F12/(G12/6)</f>
        <v>3.1425503355704696</v>
      </c>
      <c r="I12" s="9">
        <v>2</v>
      </c>
      <c r="J12" s="10">
        <f>I12/E12*1</f>
        <v>0.2857142857142857</v>
      </c>
      <c r="K12" s="9">
        <v>0</v>
      </c>
      <c r="L12" s="9">
        <v>57</v>
      </c>
      <c r="M12" s="11">
        <f>F12/L12</f>
        <v>34.228070175438596</v>
      </c>
      <c r="N12" s="9">
        <v>3</v>
      </c>
      <c r="O12" s="12">
        <f>G12/N12</f>
        <v>1241.6666666666667</v>
      </c>
      <c r="P12" s="9">
        <v>1</v>
      </c>
      <c r="Q12" s="9">
        <v>8</v>
      </c>
      <c r="R12" s="10">
        <f>Q12/L12*(1)</f>
        <v>0.14035087719298245</v>
      </c>
      <c r="S12" s="15">
        <v>8</v>
      </c>
      <c r="T12" s="15">
        <v>13</v>
      </c>
      <c r="U12" s="15">
        <v>4</v>
      </c>
      <c r="V12" s="15">
        <v>0</v>
      </c>
    </row>
    <row r="13" spans="1:22">
      <c r="A13" s="16" t="s">
        <v>30</v>
      </c>
      <c r="B13" s="17">
        <f>SUM(B2:B12)</f>
        <v>39</v>
      </c>
      <c r="C13" s="17">
        <f>SUM(C2:C12)</f>
        <v>23</v>
      </c>
      <c r="D13" s="18">
        <f>C13/B13*(1)</f>
        <v>0.58974358974358976</v>
      </c>
      <c r="E13" s="17">
        <f>SUM(E2:E12)</f>
        <v>142</v>
      </c>
      <c r="F13" s="17">
        <f>SUM(F2:F12)</f>
        <v>41620</v>
      </c>
      <c r="G13" s="17">
        <f>SUM(G2:G12)</f>
        <v>76250</v>
      </c>
      <c r="H13" s="19">
        <f>F13/(G13/6)</f>
        <v>3.2750163934426229</v>
      </c>
      <c r="I13" s="17">
        <f>SUM(I2:I12)</f>
        <v>63</v>
      </c>
      <c r="J13" s="18">
        <f>I13/E13*1</f>
        <v>0.44366197183098594</v>
      </c>
      <c r="K13" s="17">
        <f>SUM(K2:K12)</f>
        <v>1</v>
      </c>
      <c r="L13" s="17">
        <f>SUM(L2:L12)</f>
        <v>1197</v>
      </c>
      <c r="M13" s="19">
        <f>F13/L13</f>
        <v>34.770258980785293</v>
      </c>
      <c r="N13" s="17">
        <f>SUM(N2:N12)</f>
        <v>70</v>
      </c>
      <c r="O13" s="20">
        <f>G13/N13</f>
        <v>1089.2857142857142</v>
      </c>
      <c r="P13" s="20">
        <f>SUM(P2:P12)</f>
        <v>29</v>
      </c>
      <c r="Q13" s="20">
        <f>SUM(Q2:Q12)</f>
        <v>199</v>
      </c>
      <c r="R13" s="18">
        <f>Q13/L13*(1)</f>
        <v>0.16624895572263992</v>
      </c>
      <c r="S13" s="20">
        <f>SUM(S2:S12)</f>
        <v>187</v>
      </c>
      <c r="T13" s="20">
        <f>SUM(T2:T12)</f>
        <v>204</v>
      </c>
      <c r="U13" s="20">
        <f>SUM(U2:U12)</f>
        <v>82</v>
      </c>
      <c r="V13" s="20">
        <f>SUM(V2:V12)</f>
        <v>22</v>
      </c>
    </row>
    <row r="15" spans="1:22">
      <c r="A15" s="1" t="s">
        <v>31</v>
      </c>
      <c r="B15" s="21" t="s">
        <v>1</v>
      </c>
      <c r="C15" s="21" t="s">
        <v>2</v>
      </c>
      <c r="D15" s="21" t="s">
        <v>3</v>
      </c>
      <c r="E15" s="21" t="s">
        <v>4</v>
      </c>
      <c r="F15" s="21" t="s">
        <v>5</v>
      </c>
      <c r="G15" s="21" t="s">
        <v>6</v>
      </c>
      <c r="H15" s="3" t="s">
        <v>7</v>
      </c>
      <c r="I15" s="21" t="s">
        <v>8</v>
      </c>
      <c r="J15" s="4">
        <v>3</v>
      </c>
      <c r="K15" s="21" t="s">
        <v>9</v>
      </c>
      <c r="L15" s="21" t="s">
        <v>10</v>
      </c>
      <c r="M15" s="21" t="s">
        <v>11</v>
      </c>
      <c r="N15" s="22">
        <v>100</v>
      </c>
      <c r="O15" s="23" t="s">
        <v>12</v>
      </c>
      <c r="P15" s="21" t="s">
        <v>13</v>
      </c>
      <c r="Q15" s="21" t="s">
        <v>14</v>
      </c>
      <c r="R15" s="5" t="s">
        <v>15</v>
      </c>
      <c r="S15" s="2">
        <v>50</v>
      </c>
      <c r="T15" s="2" t="s">
        <v>16</v>
      </c>
      <c r="U15" s="2" t="s">
        <v>17</v>
      </c>
      <c r="V15" s="6" t="s">
        <v>18</v>
      </c>
    </row>
    <row r="16" spans="1:22">
      <c r="A16" s="8" t="s">
        <v>21</v>
      </c>
      <c r="B16" s="9">
        <v>2</v>
      </c>
      <c r="C16" s="9">
        <v>2</v>
      </c>
      <c r="D16" s="10">
        <f>C16/B16*(1)</f>
        <v>1</v>
      </c>
      <c r="E16" s="9">
        <v>7</v>
      </c>
      <c r="F16" s="9">
        <v>2271</v>
      </c>
      <c r="G16" s="12">
        <v>4382</v>
      </c>
      <c r="H16" s="11">
        <f>F16/(G16/6)</f>
        <v>3.1095390232770423</v>
      </c>
      <c r="I16" s="24">
        <v>2</v>
      </c>
      <c r="J16" s="10">
        <f>I16/E16*1</f>
        <v>0.2857142857142857</v>
      </c>
      <c r="K16" s="9">
        <v>0</v>
      </c>
      <c r="L16" s="9">
        <v>72</v>
      </c>
      <c r="M16" s="11">
        <f>F16/L16</f>
        <v>31.541666666666668</v>
      </c>
      <c r="N16" s="9">
        <v>4</v>
      </c>
      <c r="O16" s="12">
        <f>G16/N16</f>
        <v>1095.5</v>
      </c>
      <c r="P16" s="9">
        <v>1</v>
      </c>
      <c r="Q16" s="9">
        <v>16</v>
      </c>
      <c r="R16" s="10">
        <f>Q16/L16*(1)</f>
        <v>0.22222222222222221</v>
      </c>
      <c r="S16" s="25">
        <v>5</v>
      </c>
      <c r="T16" s="25">
        <v>6</v>
      </c>
      <c r="U16" s="25">
        <v>1</v>
      </c>
      <c r="V16" s="25">
        <v>0</v>
      </c>
    </row>
    <row r="17" spans="1:22">
      <c r="A17" s="8" t="s">
        <v>22</v>
      </c>
      <c r="B17" s="9">
        <v>3</v>
      </c>
      <c r="C17" s="9">
        <v>2</v>
      </c>
      <c r="D17" s="10">
        <f>C17/B17*(1)</f>
        <v>0.66666666666666663</v>
      </c>
      <c r="E17" s="9">
        <v>10</v>
      </c>
      <c r="F17" s="9">
        <v>2899</v>
      </c>
      <c r="G17" s="12">
        <v>5363</v>
      </c>
      <c r="H17" s="11">
        <f>F17/(G17/6)</f>
        <v>3.2433339548760021</v>
      </c>
      <c r="I17" s="24">
        <v>4</v>
      </c>
      <c r="J17" s="10">
        <f>I17/E17*1</f>
        <v>0.4</v>
      </c>
      <c r="K17" s="9">
        <v>1</v>
      </c>
      <c r="L17" s="9">
        <v>85</v>
      </c>
      <c r="M17" s="11">
        <f>F17/L17</f>
        <v>34.10588235294118</v>
      </c>
      <c r="N17" s="9">
        <v>4</v>
      </c>
      <c r="O17" s="12">
        <f>G17/N17</f>
        <v>1340.75</v>
      </c>
      <c r="P17" s="9">
        <v>2</v>
      </c>
      <c r="Q17" s="9">
        <v>8</v>
      </c>
      <c r="R17" s="10">
        <f>Q17/L17*(1)</f>
        <v>9.4117647058823528E-2</v>
      </c>
      <c r="S17" s="26">
        <v>13</v>
      </c>
      <c r="T17" s="26">
        <v>8</v>
      </c>
      <c r="U17" s="26">
        <v>9</v>
      </c>
      <c r="V17" s="15">
        <v>3</v>
      </c>
    </row>
    <row r="18" spans="1:22">
      <c r="A18" s="8" t="s">
        <v>23</v>
      </c>
      <c r="B18" s="9">
        <v>3</v>
      </c>
      <c r="C18" s="9">
        <v>2</v>
      </c>
      <c r="D18" s="10">
        <f>C18/B18*(1)</f>
        <v>0.66666666666666663</v>
      </c>
      <c r="E18" s="9">
        <v>10</v>
      </c>
      <c r="F18" s="9">
        <v>2918</v>
      </c>
      <c r="G18" s="12">
        <v>5675</v>
      </c>
      <c r="H18" s="11">
        <f>F18/(G18/6)</f>
        <v>3.0851101321585901</v>
      </c>
      <c r="I18" s="24">
        <v>5</v>
      </c>
      <c r="J18" s="10">
        <f>I18/E18*1</f>
        <v>0.5</v>
      </c>
      <c r="K18" s="9">
        <v>1</v>
      </c>
      <c r="L18" s="9">
        <v>88</v>
      </c>
      <c r="M18" s="11">
        <f>F18/L18</f>
        <v>33.159090909090907</v>
      </c>
      <c r="N18" s="9">
        <v>6</v>
      </c>
      <c r="O18" s="12">
        <f>G18/N18</f>
        <v>945.83333333333337</v>
      </c>
      <c r="P18" s="9">
        <v>1</v>
      </c>
      <c r="Q18" s="9">
        <v>19</v>
      </c>
      <c r="R18" s="10">
        <f>Q18/L18*(1)</f>
        <v>0.21590909090909091</v>
      </c>
      <c r="S18" s="26">
        <v>15</v>
      </c>
      <c r="T18" s="26">
        <v>11</v>
      </c>
      <c r="U18" s="26">
        <v>8</v>
      </c>
      <c r="V18" s="15">
        <v>2</v>
      </c>
    </row>
    <row r="19" spans="1:22">
      <c r="A19" s="14" t="s">
        <v>24</v>
      </c>
      <c r="B19" s="9">
        <v>1</v>
      </c>
      <c r="C19" s="9">
        <v>1</v>
      </c>
      <c r="D19" s="10">
        <f>C19/B19*(1)</f>
        <v>1</v>
      </c>
      <c r="E19" s="9">
        <v>4</v>
      </c>
      <c r="F19" s="9">
        <v>779</v>
      </c>
      <c r="G19" s="12">
        <v>1740</v>
      </c>
      <c r="H19" s="11">
        <f>F19/(G19/6)</f>
        <v>2.6862068965517243</v>
      </c>
      <c r="I19" s="24">
        <f>(H19/100)*6</f>
        <v>0.16117241379310346</v>
      </c>
      <c r="J19" s="10">
        <v>0</v>
      </c>
      <c r="K19" s="9">
        <v>0</v>
      </c>
      <c r="L19" s="9">
        <v>40</v>
      </c>
      <c r="M19" s="11">
        <f>F19/L19</f>
        <v>19.475000000000001</v>
      </c>
      <c r="N19" s="9">
        <v>0</v>
      </c>
      <c r="O19" s="12">
        <v>0</v>
      </c>
      <c r="P19" s="9">
        <v>2</v>
      </c>
      <c r="Q19" s="9">
        <v>6</v>
      </c>
      <c r="R19" s="10">
        <f>Q19/L19*(1)</f>
        <v>0.15</v>
      </c>
      <c r="S19" s="12">
        <v>2</v>
      </c>
      <c r="T19" s="12">
        <v>3</v>
      </c>
      <c r="U19" s="12">
        <v>0</v>
      </c>
      <c r="V19" s="25">
        <v>0</v>
      </c>
    </row>
    <row r="20" spans="1:22">
      <c r="A20" s="14" t="s">
        <v>25</v>
      </c>
      <c r="B20" s="13">
        <v>1</v>
      </c>
      <c r="C20" s="9">
        <v>1</v>
      </c>
      <c r="D20" s="10">
        <f>C20/B20*(1)</f>
        <v>1</v>
      </c>
      <c r="E20" s="9">
        <v>4</v>
      </c>
      <c r="F20" s="9">
        <v>1315</v>
      </c>
      <c r="G20" s="12">
        <v>1969</v>
      </c>
      <c r="H20" s="11">
        <f>F20/(G20/6)</f>
        <v>4.0071102082275267</v>
      </c>
      <c r="I20" s="24">
        <v>2</v>
      </c>
      <c r="J20" s="10">
        <f>I20/E20*1</f>
        <v>0.5</v>
      </c>
      <c r="K20" s="9">
        <v>0</v>
      </c>
      <c r="L20" s="9">
        <v>35</v>
      </c>
      <c r="M20" s="11">
        <f>F20/L20</f>
        <v>37.571428571428569</v>
      </c>
      <c r="N20" s="9">
        <v>3</v>
      </c>
      <c r="O20" s="12">
        <f>G20/N20</f>
        <v>656.33333333333337</v>
      </c>
      <c r="P20" s="9">
        <v>2</v>
      </c>
      <c r="Q20" s="9">
        <v>3</v>
      </c>
      <c r="R20" s="10">
        <f>Q20/L20*(1)</f>
        <v>8.5714285714285715E-2</v>
      </c>
      <c r="S20" s="12">
        <v>6</v>
      </c>
      <c r="T20" s="12">
        <v>7</v>
      </c>
      <c r="U20" s="12">
        <v>2</v>
      </c>
      <c r="V20" s="25">
        <v>2</v>
      </c>
    </row>
    <row r="21" spans="1:22">
      <c r="A21" s="14" t="s">
        <v>26</v>
      </c>
      <c r="B21" s="13">
        <v>2</v>
      </c>
      <c r="C21" s="9">
        <v>0</v>
      </c>
      <c r="D21" s="10">
        <f>C21/B21*(1)</f>
        <v>0</v>
      </c>
      <c r="E21" s="9">
        <v>7</v>
      </c>
      <c r="F21" s="9">
        <v>1591</v>
      </c>
      <c r="G21" s="12">
        <v>2810</v>
      </c>
      <c r="H21" s="11">
        <f>F21/(G21/6)</f>
        <v>3.3971530249110322</v>
      </c>
      <c r="I21" s="24">
        <v>1</v>
      </c>
      <c r="J21" s="10">
        <f>I21/E21*1</f>
        <v>0.14285714285714285</v>
      </c>
      <c r="K21" s="9">
        <v>0</v>
      </c>
      <c r="L21" s="9">
        <v>58</v>
      </c>
      <c r="M21" s="11">
        <f>F21/L21</f>
        <v>27.431034482758619</v>
      </c>
      <c r="N21" s="9">
        <v>1</v>
      </c>
      <c r="O21" s="12">
        <f>G21/N21</f>
        <v>2810</v>
      </c>
      <c r="P21" s="9">
        <v>2</v>
      </c>
      <c r="Q21" s="9">
        <v>8</v>
      </c>
      <c r="R21" s="10">
        <f>Q21/L21*(1)</f>
        <v>0.13793103448275862</v>
      </c>
      <c r="S21" s="12">
        <v>8</v>
      </c>
      <c r="T21" s="12">
        <v>9</v>
      </c>
      <c r="U21" s="12">
        <v>2</v>
      </c>
      <c r="V21" s="25">
        <v>1</v>
      </c>
    </row>
    <row r="22" spans="1:22">
      <c r="A22" s="14" t="s">
        <v>27</v>
      </c>
      <c r="B22" s="13">
        <v>2</v>
      </c>
      <c r="C22" s="9">
        <v>2</v>
      </c>
      <c r="D22" s="10">
        <f>C22/B22*(1)</f>
        <v>1</v>
      </c>
      <c r="E22" s="9">
        <v>8</v>
      </c>
      <c r="F22" s="9">
        <v>2240</v>
      </c>
      <c r="G22" s="12">
        <v>4311</v>
      </c>
      <c r="H22" s="11">
        <f>F22/(G22/6)</f>
        <v>3.1176061238691717</v>
      </c>
      <c r="I22" s="24">
        <v>3</v>
      </c>
      <c r="J22" s="10">
        <f>I22/E22*1</f>
        <v>0.375</v>
      </c>
      <c r="K22" s="9">
        <v>0</v>
      </c>
      <c r="L22" s="9">
        <v>69</v>
      </c>
      <c r="M22" s="11">
        <f>F22/L22</f>
        <v>32.463768115942031</v>
      </c>
      <c r="N22" s="9">
        <v>1</v>
      </c>
      <c r="O22" s="12">
        <f>G22/N22</f>
        <v>4311</v>
      </c>
      <c r="P22" s="9">
        <v>1</v>
      </c>
      <c r="Q22" s="9">
        <v>11</v>
      </c>
      <c r="R22" s="10">
        <f>Q22/L22*(1)</f>
        <v>0.15942028985507245</v>
      </c>
      <c r="S22" s="12">
        <v>18</v>
      </c>
      <c r="T22" s="12">
        <v>13</v>
      </c>
      <c r="U22" s="12">
        <v>4</v>
      </c>
      <c r="V22" s="25">
        <v>0</v>
      </c>
    </row>
    <row r="23" spans="1:22">
      <c r="A23" s="14" t="s">
        <v>28</v>
      </c>
      <c r="B23" s="13">
        <v>1</v>
      </c>
      <c r="C23" s="9">
        <v>0</v>
      </c>
      <c r="D23" s="10">
        <f>C23/B23*(1)</f>
        <v>0</v>
      </c>
      <c r="E23" s="9">
        <v>3</v>
      </c>
      <c r="F23" s="9">
        <v>901</v>
      </c>
      <c r="G23" s="12">
        <v>2048</v>
      </c>
      <c r="H23" s="11">
        <f>F23/(G23/6)</f>
        <v>2.6396484375</v>
      </c>
      <c r="I23" s="12">
        <v>1</v>
      </c>
      <c r="J23" s="10">
        <v>0</v>
      </c>
      <c r="K23" s="9">
        <v>0</v>
      </c>
      <c r="L23" s="9">
        <v>22</v>
      </c>
      <c r="M23" s="11">
        <f>F23/L23</f>
        <v>40.954545454545453</v>
      </c>
      <c r="N23" s="9">
        <v>1</v>
      </c>
      <c r="O23" s="12">
        <f>G23/N23</f>
        <v>2048</v>
      </c>
      <c r="P23" s="9">
        <v>1</v>
      </c>
      <c r="Q23" s="9">
        <v>6</v>
      </c>
      <c r="R23" s="10">
        <f>Q23/L23*(1)</f>
        <v>0.27272727272727271</v>
      </c>
      <c r="S23" s="12">
        <v>3</v>
      </c>
      <c r="T23" s="12">
        <v>5</v>
      </c>
      <c r="U23" s="12">
        <v>1</v>
      </c>
      <c r="V23" s="25">
        <v>1</v>
      </c>
    </row>
    <row r="24" spans="1:22">
      <c r="A24" s="14" t="s">
        <v>29</v>
      </c>
      <c r="B24" s="13">
        <v>1</v>
      </c>
      <c r="C24" s="9">
        <v>1</v>
      </c>
      <c r="D24" s="10">
        <f>C24/B24*(1)</f>
        <v>1</v>
      </c>
      <c r="E24" s="9">
        <v>4</v>
      </c>
      <c r="F24" s="9">
        <v>1129</v>
      </c>
      <c r="G24" s="12">
        <v>2134</v>
      </c>
      <c r="H24" s="11">
        <f>F24/(G24/6)</f>
        <v>3.1743205248359887</v>
      </c>
      <c r="I24" s="12">
        <f>(H24/100)*6</f>
        <v>0.19045923149015931</v>
      </c>
      <c r="J24" s="10">
        <f>I24/E24*1</f>
        <v>4.7614807872539827E-2</v>
      </c>
      <c r="K24" s="9">
        <v>0</v>
      </c>
      <c r="L24" s="9">
        <v>35</v>
      </c>
      <c r="M24" s="11">
        <f>F24/L24</f>
        <v>32.25714285714286</v>
      </c>
      <c r="N24" s="9">
        <v>1</v>
      </c>
      <c r="O24" s="12">
        <f>G24/N24</f>
        <v>2134</v>
      </c>
      <c r="P24" s="9">
        <v>2</v>
      </c>
      <c r="Q24" s="9">
        <v>7</v>
      </c>
      <c r="R24" s="10">
        <f>Q24/L24*(1)</f>
        <v>0.2</v>
      </c>
      <c r="S24" s="12">
        <v>7</v>
      </c>
      <c r="T24" s="12">
        <v>6</v>
      </c>
      <c r="U24" s="12">
        <v>2</v>
      </c>
      <c r="V24" s="25">
        <v>0</v>
      </c>
    </row>
    <row r="25" spans="1:22">
      <c r="A25" s="16" t="s">
        <v>30</v>
      </c>
      <c r="B25" s="17">
        <f>SUM(B16:B24)</f>
        <v>16</v>
      </c>
      <c r="C25" s="17">
        <f>SUM(C16:C24)</f>
        <v>11</v>
      </c>
      <c r="D25" s="18">
        <f>C25/B25*(1)</f>
        <v>0.6875</v>
      </c>
      <c r="E25" s="17">
        <f>SUM(E16:E24)</f>
        <v>57</v>
      </c>
      <c r="F25" s="17">
        <f>SUM(F16:F24)</f>
        <v>16043</v>
      </c>
      <c r="G25" s="17">
        <f>SUM(G16:G24)</f>
        <v>30432</v>
      </c>
      <c r="H25" s="19">
        <f>F25/(G25/6)</f>
        <v>3.163052050473186</v>
      </c>
      <c r="I25" s="20">
        <f>SUM(I16:I24)</f>
        <v>18.351631645283263</v>
      </c>
      <c r="J25" s="18">
        <f>I25/E25*1</f>
        <v>0.3219584499172502</v>
      </c>
      <c r="K25" s="17">
        <f>SUM(K16:K24)</f>
        <v>2</v>
      </c>
      <c r="L25" s="17">
        <f>SUM(L16:L24)</f>
        <v>504</v>
      </c>
      <c r="M25" s="19">
        <f>F25/L25</f>
        <v>31.831349206349206</v>
      </c>
      <c r="N25" s="17">
        <f>SUM(N16:N24)</f>
        <v>21</v>
      </c>
      <c r="O25" s="20">
        <f>G25/N25</f>
        <v>1449.1428571428571</v>
      </c>
      <c r="P25" s="17">
        <f>SUM(P16:P24)</f>
        <v>14</v>
      </c>
      <c r="Q25" s="17">
        <f>SUM(Q16:Q24)</f>
        <v>84</v>
      </c>
      <c r="R25" s="18">
        <f>Q25/L25*(1)</f>
        <v>0.16666666666666666</v>
      </c>
      <c r="S25" s="20">
        <f>SUM(S16:S24)</f>
        <v>77</v>
      </c>
      <c r="T25" s="20">
        <f>SUM(T16:T24)</f>
        <v>68</v>
      </c>
      <c r="U25" s="20">
        <f>SUM(U16:U24)</f>
        <v>29</v>
      </c>
      <c r="V25" s="27">
        <f>SUM(V16:V24)</f>
        <v>9</v>
      </c>
    </row>
    <row r="27" spans="1:22">
      <c r="A27" s="1" t="s">
        <v>32</v>
      </c>
      <c r="B27" s="21" t="s">
        <v>1</v>
      </c>
      <c r="C27" s="21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3" t="s">
        <v>7</v>
      </c>
      <c r="I27" s="2" t="s">
        <v>8</v>
      </c>
      <c r="J27" s="4">
        <v>3</v>
      </c>
      <c r="K27" s="2" t="s">
        <v>9</v>
      </c>
      <c r="L27" s="2" t="s">
        <v>10</v>
      </c>
      <c r="M27" s="2" t="s">
        <v>11</v>
      </c>
      <c r="N27" s="2">
        <v>100</v>
      </c>
      <c r="O27" s="4" t="s">
        <v>12</v>
      </c>
      <c r="P27" s="2" t="s">
        <v>13</v>
      </c>
      <c r="Q27" s="2" t="s">
        <v>14</v>
      </c>
      <c r="R27" s="5" t="s">
        <v>15</v>
      </c>
      <c r="S27" s="2">
        <v>50</v>
      </c>
      <c r="T27" s="2" t="s">
        <v>16</v>
      </c>
      <c r="U27" s="2" t="s">
        <v>17</v>
      </c>
      <c r="V27" s="6" t="s">
        <v>18</v>
      </c>
    </row>
    <row r="28" spans="1:22">
      <c r="A28" s="8" t="s">
        <v>22</v>
      </c>
      <c r="B28" s="9">
        <v>5</v>
      </c>
      <c r="C28" s="9">
        <v>4</v>
      </c>
      <c r="D28" s="10">
        <f>C28/B28*(1)</f>
        <v>0.8</v>
      </c>
      <c r="E28" s="9">
        <v>18</v>
      </c>
      <c r="F28" s="9">
        <v>5703</v>
      </c>
      <c r="G28" s="9">
        <v>9458</v>
      </c>
      <c r="H28" s="11">
        <f>F28/(G28/6)</f>
        <v>3.6178896172552339</v>
      </c>
      <c r="I28" s="9">
        <v>10</v>
      </c>
      <c r="J28" s="10">
        <f>I28/E28*1</f>
        <v>0.55555555555555558</v>
      </c>
      <c r="K28" s="9">
        <v>0</v>
      </c>
      <c r="L28" s="9">
        <v>142</v>
      </c>
      <c r="M28" s="11">
        <f>F28/L28</f>
        <v>40.161971830985912</v>
      </c>
      <c r="N28" s="9">
        <v>16</v>
      </c>
      <c r="O28" s="12">
        <f>G28/N28</f>
        <v>591.125</v>
      </c>
      <c r="P28" s="9">
        <v>6</v>
      </c>
      <c r="Q28" s="9">
        <v>15</v>
      </c>
      <c r="R28" s="10">
        <f>Q28/L28*(1)</f>
        <v>0.10563380281690141</v>
      </c>
      <c r="S28" s="12">
        <v>24</v>
      </c>
      <c r="T28" s="12">
        <v>20</v>
      </c>
      <c r="U28" s="12">
        <v>18</v>
      </c>
      <c r="V28" s="25">
        <v>4</v>
      </c>
    </row>
    <row r="29" spans="1:22">
      <c r="A29" s="8" t="s">
        <v>23</v>
      </c>
      <c r="B29" s="9">
        <v>5</v>
      </c>
      <c r="C29" s="9">
        <v>5</v>
      </c>
      <c r="D29" s="10">
        <v>1</v>
      </c>
      <c r="E29" s="9">
        <v>20</v>
      </c>
      <c r="F29" s="9">
        <v>4541</v>
      </c>
      <c r="G29" s="9">
        <v>9033</v>
      </c>
      <c r="H29" s="11">
        <f>F29/(G29/6)</f>
        <v>3.0162736632348057</v>
      </c>
      <c r="I29" s="9">
        <v>2</v>
      </c>
      <c r="J29" s="10">
        <f>I29/E29*1</f>
        <v>0.1</v>
      </c>
      <c r="K29" s="9">
        <v>0</v>
      </c>
      <c r="L29" s="9">
        <v>175</v>
      </c>
      <c r="M29" s="11">
        <f>F29/L29</f>
        <v>25.94857142857143</v>
      </c>
      <c r="N29" s="9">
        <v>2</v>
      </c>
      <c r="O29" s="12">
        <f>G29/N29</f>
        <v>4516.5</v>
      </c>
      <c r="P29" s="9">
        <v>6</v>
      </c>
      <c r="Q29" s="9">
        <v>27</v>
      </c>
      <c r="R29" s="10">
        <f>Q29/L29*(1)</f>
        <v>0.15428571428571428</v>
      </c>
      <c r="S29" s="12">
        <v>25</v>
      </c>
      <c r="T29" s="12">
        <v>30</v>
      </c>
      <c r="U29" s="12">
        <v>3</v>
      </c>
      <c r="V29" s="25">
        <v>0</v>
      </c>
    </row>
    <row r="30" spans="1:22">
      <c r="A30" s="14" t="s">
        <v>24</v>
      </c>
      <c r="B30" s="9">
        <v>5</v>
      </c>
      <c r="C30" s="9">
        <v>2</v>
      </c>
      <c r="D30" s="10">
        <f>C30/B30*(1)</f>
        <v>0.4</v>
      </c>
      <c r="E30" s="9">
        <v>15</v>
      </c>
      <c r="F30" s="9">
        <v>4584</v>
      </c>
      <c r="G30" s="9">
        <v>8911</v>
      </c>
      <c r="H30" s="11">
        <f>F30/(G30/6)</f>
        <v>3.0865222758388509</v>
      </c>
      <c r="I30" s="9">
        <v>9</v>
      </c>
      <c r="J30" s="10">
        <f>I30/E30*1</f>
        <v>0.6</v>
      </c>
      <c r="K30" s="9">
        <v>1</v>
      </c>
      <c r="L30" s="9">
        <v>119</v>
      </c>
      <c r="M30" s="11">
        <f>F30/L30</f>
        <v>38.521008403361343</v>
      </c>
      <c r="N30" s="9">
        <v>12</v>
      </c>
      <c r="O30" s="12">
        <f>G30/N30</f>
        <v>742.58333333333337</v>
      </c>
      <c r="P30" s="9">
        <v>5</v>
      </c>
      <c r="Q30" s="9">
        <v>20</v>
      </c>
      <c r="R30" s="10">
        <f>Q30/L30*(1)</f>
        <v>0.16806722689075632</v>
      </c>
      <c r="S30" s="12">
        <v>22</v>
      </c>
      <c r="T30" s="12">
        <v>18</v>
      </c>
      <c r="U30" s="12">
        <v>11</v>
      </c>
      <c r="V30" s="12">
        <v>3</v>
      </c>
    </row>
    <row r="31" spans="1:22">
      <c r="A31" s="14" t="s">
        <v>27</v>
      </c>
      <c r="B31" s="9">
        <v>4</v>
      </c>
      <c r="C31" s="9">
        <v>3</v>
      </c>
      <c r="D31" s="10">
        <f>C31/B31*(1)</f>
        <v>0.75</v>
      </c>
      <c r="E31" s="9">
        <v>16</v>
      </c>
      <c r="F31" s="9">
        <v>4806</v>
      </c>
      <c r="G31" s="9">
        <v>8529</v>
      </c>
      <c r="H31" s="11">
        <f>F31/(G31/6)</f>
        <v>3.3809356313753076</v>
      </c>
      <c r="I31" s="9">
        <v>10</v>
      </c>
      <c r="J31" s="10">
        <f>I31/E31*1</f>
        <v>0.625</v>
      </c>
      <c r="K31" s="9">
        <v>0</v>
      </c>
      <c r="L31" s="9">
        <v>135</v>
      </c>
      <c r="M31" s="11">
        <f>F31/L31</f>
        <v>35.6</v>
      </c>
      <c r="N31" s="9">
        <v>8</v>
      </c>
      <c r="O31" s="12">
        <f>G31/N31</f>
        <v>1066.125</v>
      </c>
      <c r="P31" s="9">
        <v>1</v>
      </c>
      <c r="Q31" s="9">
        <v>20</v>
      </c>
      <c r="R31" s="10">
        <f>Q31/L31*(1)</f>
        <v>0.14814814814814814</v>
      </c>
      <c r="S31" s="28">
        <v>27</v>
      </c>
      <c r="T31" s="28">
        <v>20</v>
      </c>
      <c r="U31" s="28">
        <v>13</v>
      </c>
      <c r="V31" s="28">
        <v>1</v>
      </c>
    </row>
    <row r="32" spans="1:22">
      <c r="A32" s="14" t="s">
        <v>28</v>
      </c>
      <c r="B32" s="9">
        <v>1</v>
      </c>
      <c r="C32" s="9">
        <v>1</v>
      </c>
      <c r="D32" s="10">
        <f>C32/B32*(1)</f>
        <v>1</v>
      </c>
      <c r="E32" s="9">
        <v>3</v>
      </c>
      <c r="F32" s="9">
        <v>905</v>
      </c>
      <c r="G32" s="9">
        <v>1892</v>
      </c>
      <c r="H32" s="11">
        <f>F32/(G32/6)</f>
        <v>2.8699788583509513</v>
      </c>
      <c r="I32" s="9">
        <v>1</v>
      </c>
      <c r="J32" s="10">
        <f>I32/E32*1</f>
        <v>0.33333333333333331</v>
      </c>
      <c r="K32" s="9">
        <v>0</v>
      </c>
      <c r="L32" s="9">
        <v>29</v>
      </c>
      <c r="M32" s="11">
        <f>F32/L32</f>
        <v>31.206896551724139</v>
      </c>
      <c r="N32" s="9">
        <v>1</v>
      </c>
      <c r="O32" s="12">
        <f>G32/N32</f>
        <v>1892</v>
      </c>
      <c r="P32" s="9">
        <v>0</v>
      </c>
      <c r="Q32" s="9">
        <v>6</v>
      </c>
      <c r="R32" s="10">
        <f>Q32/L32*(1)</f>
        <v>0.20689655172413793</v>
      </c>
      <c r="S32" s="12">
        <v>4</v>
      </c>
      <c r="T32" s="12">
        <v>4</v>
      </c>
      <c r="U32" s="12">
        <v>1</v>
      </c>
      <c r="V32" s="12">
        <v>1</v>
      </c>
    </row>
    <row r="33" spans="1:22">
      <c r="A33" s="14" t="s">
        <v>29</v>
      </c>
      <c r="B33" s="9">
        <v>1</v>
      </c>
      <c r="C33" s="9">
        <v>0</v>
      </c>
      <c r="D33" s="10">
        <f>C33/B33*(1)</f>
        <v>0</v>
      </c>
      <c r="E33" s="9">
        <v>4</v>
      </c>
      <c r="F33" s="9">
        <v>1016</v>
      </c>
      <c r="G33" s="9">
        <v>1684</v>
      </c>
      <c r="H33" s="11">
        <f>F33/(G33/6)</f>
        <v>3.6199524940617573</v>
      </c>
      <c r="I33" s="9">
        <v>1</v>
      </c>
      <c r="J33" s="10">
        <f>I33/E33*1</f>
        <v>0.25</v>
      </c>
      <c r="K33" s="9">
        <v>0</v>
      </c>
      <c r="L33" s="9">
        <v>19</v>
      </c>
      <c r="M33" s="11">
        <f>F33/L33</f>
        <v>53.473684210526315</v>
      </c>
      <c r="N33" s="9">
        <v>3</v>
      </c>
      <c r="O33" s="12">
        <f>G33/N33</f>
        <v>561.33333333333337</v>
      </c>
      <c r="P33" s="9">
        <v>0</v>
      </c>
      <c r="Q33" s="12">
        <v>2</v>
      </c>
      <c r="R33" s="10">
        <f>Q33/L33*(1)</f>
        <v>0.10526315789473684</v>
      </c>
      <c r="S33" s="12">
        <v>3</v>
      </c>
      <c r="T33" s="12">
        <v>6</v>
      </c>
      <c r="U33" s="12">
        <v>2</v>
      </c>
      <c r="V33" s="12">
        <v>0</v>
      </c>
    </row>
    <row r="34" spans="1:22">
      <c r="A34" s="16" t="s">
        <v>30</v>
      </c>
      <c r="B34" s="17">
        <f>SUM(B28:B33)</f>
        <v>21</v>
      </c>
      <c r="C34" s="17">
        <f>SUM(C28:C33)</f>
        <v>15</v>
      </c>
      <c r="D34" s="18">
        <f>C34/B34*(1)</f>
        <v>0.7142857142857143</v>
      </c>
      <c r="E34" s="17">
        <f>SUM(E28:E33)</f>
        <v>76</v>
      </c>
      <c r="F34" s="17">
        <f>SUM(F28:F33)</f>
        <v>21555</v>
      </c>
      <c r="G34" s="17">
        <f>SUM(G28:G33)</f>
        <v>39507</v>
      </c>
      <c r="H34" s="19">
        <f>F34/(G34/6)</f>
        <v>3.2735970840610524</v>
      </c>
      <c r="I34" s="17">
        <f>SUM(I28:I33)</f>
        <v>33</v>
      </c>
      <c r="J34" s="18">
        <f>I34/E34*1</f>
        <v>0.43421052631578949</v>
      </c>
      <c r="K34" s="17">
        <f>SUM(K28:K33)</f>
        <v>1</v>
      </c>
      <c r="L34" s="17">
        <f>SUM(L28:L33)</f>
        <v>619</v>
      </c>
      <c r="M34" s="19">
        <f>F34/L34</f>
        <v>34.822294022617122</v>
      </c>
      <c r="N34" s="17">
        <f>SUM(N28:N33)</f>
        <v>42</v>
      </c>
      <c r="O34" s="20">
        <f>G34/N34</f>
        <v>940.64285714285711</v>
      </c>
      <c r="P34" s="17">
        <f>SUM(P28:P33)</f>
        <v>18</v>
      </c>
      <c r="Q34" s="29">
        <f>SUM(Q28:Q33)</f>
        <v>90</v>
      </c>
      <c r="R34" s="18">
        <f>Q34/L34*(1)</f>
        <v>0.14539579967689822</v>
      </c>
      <c r="S34" s="20">
        <f>SUM(S28:S33)</f>
        <v>105</v>
      </c>
      <c r="T34" s="20">
        <f>SUM(T28:T33)</f>
        <v>98</v>
      </c>
      <c r="U34" s="20">
        <f>SUM(U28:U33)</f>
        <v>48</v>
      </c>
      <c r="V34" s="20">
        <f>SUM(V28:V33)</f>
        <v>9</v>
      </c>
    </row>
    <row r="36" spans="1:22">
      <c r="A36" s="1" t="s">
        <v>33</v>
      </c>
      <c r="B36" s="21" t="s">
        <v>1</v>
      </c>
      <c r="C36" s="21" t="s">
        <v>2</v>
      </c>
      <c r="D36" s="21" t="s">
        <v>3</v>
      </c>
      <c r="E36" s="21" t="s">
        <v>4</v>
      </c>
      <c r="F36" s="21" t="s">
        <v>5</v>
      </c>
      <c r="G36" s="21" t="s">
        <v>6</v>
      </c>
      <c r="H36" s="3" t="s">
        <v>7</v>
      </c>
      <c r="I36" s="21" t="s">
        <v>8</v>
      </c>
      <c r="J36" s="4">
        <v>3</v>
      </c>
      <c r="K36" s="21" t="s">
        <v>9</v>
      </c>
      <c r="L36" s="21" t="s">
        <v>10</v>
      </c>
      <c r="M36" s="21" t="s">
        <v>11</v>
      </c>
      <c r="N36" s="22">
        <v>100</v>
      </c>
      <c r="O36" s="23" t="s">
        <v>12</v>
      </c>
      <c r="P36" s="21" t="s">
        <v>13</v>
      </c>
      <c r="Q36" s="21" t="s">
        <v>14</v>
      </c>
      <c r="R36" s="5" t="s">
        <v>15</v>
      </c>
      <c r="S36" s="2">
        <v>50</v>
      </c>
      <c r="T36" s="2" t="s">
        <v>16</v>
      </c>
      <c r="U36" s="2" t="s">
        <v>17</v>
      </c>
      <c r="V36" s="6" t="s">
        <v>18</v>
      </c>
    </row>
    <row r="37" spans="1:22">
      <c r="A37" s="8" t="s">
        <v>19</v>
      </c>
      <c r="B37" s="9">
        <v>3</v>
      </c>
      <c r="C37" s="9">
        <v>3</v>
      </c>
      <c r="D37" s="10">
        <f>C37/B37*(1)</f>
        <v>1</v>
      </c>
      <c r="E37" s="9">
        <v>12</v>
      </c>
      <c r="F37" s="9">
        <v>2822</v>
      </c>
      <c r="G37" s="9">
        <v>5843</v>
      </c>
      <c r="H37" s="30">
        <f>F37/(G37/6)</f>
        <v>2.8978264590107821</v>
      </c>
      <c r="I37" s="9">
        <v>2</v>
      </c>
      <c r="J37" s="10">
        <f>I37/E37*1</f>
        <v>0.16666666666666666</v>
      </c>
      <c r="K37" s="9">
        <v>0</v>
      </c>
      <c r="L37" s="9">
        <v>115</v>
      </c>
      <c r="M37" s="11">
        <v>24.53913043478261</v>
      </c>
      <c r="N37" s="9">
        <v>3</v>
      </c>
      <c r="O37" s="12">
        <f>G37/N37</f>
        <v>1947.6666666666667</v>
      </c>
      <c r="P37" s="12">
        <v>3</v>
      </c>
      <c r="Q37" s="12">
        <v>26</v>
      </c>
      <c r="R37" s="10">
        <v>0.22608695652173913</v>
      </c>
      <c r="S37" s="25">
        <v>13</v>
      </c>
      <c r="T37" s="25">
        <v>10</v>
      </c>
      <c r="U37" s="25">
        <v>5</v>
      </c>
      <c r="V37" s="25">
        <v>0</v>
      </c>
    </row>
    <row r="38" spans="1:22">
      <c r="A38" s="8" t="s">
        <v>20</v>
      </c>
      <c r="B38" s="9">
        <v>4</v>
      </c>
      <c r="C38" s="9">
        <v>3</v>
      </c>
      <c r="D38" s="10">
        <f>C38/B38*(1)</f>
        <v>0.75</v>
      </c>
      <c r="E38" s="9">
        <v>13</v>
      </c>
      <c r="F38" s="9">
        <v>3333</v>
      </c>
      <c r="G38" s="9">
        <v>6784</v>
      </c>
      <c r="H38" s="30">
        <f>F38/(G38/6)</f>
        <v>2.9478183962264151</v>
      </c>
      <c r="I38" s="9">
        <v>4</v>
      </c>
      <c r="J38" s="10">
        <f>I38/E38*1</f>
        <v>0.30769230769230771</v>
      </c>
      <c r="K38" s="9">
        <v>1</v>
      </c>
      <c r="L38" s="9">
        <v>115</v>
      </c>
      <c r="M38" s="11">
        <f>F38/L38</f>
        <v>28.982608695652175</v>
      </c>
      <c r="N38" s="9">
        <v>5</v>
      </c>
      <c r="O38" s="12">
        <f>G38/N38</f>
        <v>1356.8</v>
      </c>
      <c r="P38" s="9">
        <v>4</v>
      </c>
      <c r="Q38" s="9">
        <v>19</v>
      </c>
      <c r="R38" s="10">
        <f>Q38/L38*(1)</f>
        <v>0.16521739130434782</v>
      </c>
      <c r="S38" s="13">
        <v>11</v>
      </c>
      <c r="T38" s="13">
        <v>18</v>
      </c>
      <c r="U38" s="13">
        <v>7</v>
      </c>
      <c r="V38" s="15">
        <v>4</v>
      </c>
    </row>
    <row r="39" spans="1:22">
      <c r="A39" s="8" t="s">
        <v>21</v>
      </c>
      <c r="B39" s="9">
        <v>4</v>
      </c>
      <c r="C39" s="9">
        <v>1</v>
      </c>
      <c r="D39" s="10">
        <f>C39/B39*(1)</f>
        <v>0.25</v>
      </c>
      <c r="E39" s="9">
        <v>11</v>
      </c>
      <c r="F39" s="9">
        <v>4407</v>
      </c>
      <c r="G39" s="12">
        <v>7700</v>
      </c>
      <c r="H39" s="30">
        <f>F39/(G39/6)</f>
        <v>3.4340259740259742</v>
      </c>
      <c r="I39" s="9">
        <v>9</v>
      </c>
      <c r="J39" s="10">
        <f>I39/E39*1</f>
        <v>0.81818181818181823</v>
      </c>
      <c r="K39" s="9">
        <v>0</v>
      </c>
      <c r="L39" s="9">
        <v>84</v>
      </c>
      <c r="M39" s="11">
        <f>F39/L39</f>
        <v>52.464285714285715</v>
      </c>
      <c r="N39" s="9">
        <v>15</v>
      </c>
      <c r="O39" s="12">
        <f>G39/N39</f>
        <v>513.33333333333337</v>
      </c>
      <c r="P39" s="9">
        <v>1</v>
      </c>
      <c r="Q39" s="9">
        <v>15</v>
      </c>
      <c r="R39" s="10">
        <f>Q39/L39</f>
        <v>0.17857142857142858</v>
      </c>
      <c r="S39" s="25">
        <v>20</v>
      </c>
      <c r="T39" s="25">
        <v>20</v>
      </c>
      <c r="U39" s="25">
        <v>14</v>
      </c>
      <c r="V39" s="12">
        <v>7</v>
      </c>
    </row>
    <row r="40" spans="1:22">
      <c r="A40" s="14" t="s">
        <v>25</v>
      </c>
      <c r="B40" s="9">
        <v>5</v>
      </c>
      <c r="C40" s="9">
        <v>4</v>
      </c>
      <c r="D40" s="10">
        <f>C40/B40*(1)</f>
        <v>0.8</v>
      </c>
      <c r="E40" s="9">
        <v>18</v>
      </c>
      <c r="F40" s="9">
        <v>5179</v>
      </c>
      <c r="G40" s="9">
        <v>8831</v>
      </c>
      <c r="H40" s="30">
        <f>F40/(G40/6)</f>
        <v>3.5187407994564603</v>
      </c>
      <c r="I40" s="9">
        <v>7</v>
      </c>
      <c r="J40" s="10">
        <f>I40/E40*1</f>
        <v>0.3888888888888889</v>
      </c>
      <c r="K40" s="9">
        <v>0</v>
      </c>
      <c r="L40" s="9">
        <v>157</v>
      </c>
      <c r="M40" s="11">
        <f>F40/L40</f>
        <v>32.987261146496813</v>
      </c>
      <c r="N40" s="9">
        <v>10</v>
      </c>
      <c r="O40" s="12">
        <f>G40/N40</f>
        <v>883.1</v>
      </c>
      <c r="P40" s="9">
        <v>8</v>
      </c>
      <c r="Q40" s="9">
        <v>23</v>
      </c>
      <c r="R40" s="10">
        <f>Q40/L40</f>
        <v>0.1464968152866242</v>
      </c>
      <c r="S40" s="12">
        <v>17</v>
      </c>
      <c r="T40" s="12">
        <v>29</v>
      </c>
      <c r="U40" s="12">
        <v>9</v>
      </c>
      <c r="V40" s="12">
        <v>3</v>
      </c>
    </row>
    <row r="41" spans="1:22">
      <c r="A41" s="14" t="s">
        <v>26</v>
      </c>
      <c r="B41" s="9">
        <v>5</v>
      </c>
      <c r="C41" s="9">
        <v>3</v>
      </c>
      <c r="D41" s="10">
        <f>C41/B41*(1)</f>
        <v>0.6</v>
      </c>
      <c r="E41" s="9">
        <v>17</v>
      </c>
      <c r="F41" s="9">
        <v>5774</v>
      </c>
      <c r="G41" s="9">
        <v>9963</v>
      </c>
      <c r="H41" s="30">
        <f>F41/(G41/6)</f>
        <v>3.4772658837699488</v>
      </c>
      <c r="I41" s="9">
        <v>11</v>
      </c>
      <c r="J41" s="10">
        <f>I41/E41*1</f>
        <v>0.6470588235294118</v>
      </c>
      <c r="K41" s="9">
        <v>0</v>
      </c>
      <c r="L41" s="9">
        <v>128</v>
      </c>
      <c r="M41" s="11">
        <f>F41/L41</f>
        <v>45.109375</v>
      </c>
      <c r="N41" s="9">
        <v>11</v>
      </c>
      <c r="O41" s="12">
        <f>G41/N41</f>
        <v>905.72727272727275</v>
      </c>
      <c r="P41" s="9">
        <v>1</v>
      </c>
      <c r="Q41" s="9">
        <v>18</v>
      </c>
      <c r="R41" s="10">
        <f>Q41/L41</f>
        <v>0.140625</v>
      </c>
      <c r="S41" s="9">
        <v>30</v>
      </c>
      <c r="T41" s="9">
        <v>29</v>
      </c>
      <c r="U41" s="9">
        <v>14</v>
      </c>
      <c r="V41" s="9">
        <v>5</v>
      </c>
    </row>
    <row r="42" spans="1:22">
      <c r="A42" s="14" t="s">
        <v>27</v>
      </c>
      <c r="B42" s="9">
        <v>1</v>
      </c>
      <c r="C42" s="9">
        <v>1</v>
      </c>
      <c r="D42" s="10">
        <f>C42/B42*(1)</f>
        <v>1</v>
      </c>
      <c r="E42" s="9">
        <v>4</v>
      </c>
      <c r="F42" s="9">
        <v>739</v>
      </c>
      <c r="G42" s="9">
        <v>1557</v>
      </c>
      <c r="H42" s="30">
        <f>F42/(G42/6)</f>
        <v>2.8477842003853566</v>
      </c>
      <c r="I42" s="9">
        <v>1</v>
      </c>
      <c r="J42" s="10">
        <f>I42/E42*1</f>
        <v>0.25</v>
      </c>
      <c r="K42" s="9">
        <v>0</v>
      </c>
      <c r="L42" s="9">
        <v>38</v>
      </c>
      <c r="M42" s="11">
        <f>F42/L42</f>
        <v>19.44736842105263</v>
      </c>
      <c r="N42" s="9">
        <v>0</v>
      </c>
      <c r="O42" s="12">
        <v>0</v>
      </c>
      <c r="P42" s="9">
        <v>0</v>
      </c>
      <c r="Q42" s="9">
        <v>7</v>
      </c>
      <c r="R42" s="10">
        <f>Q42/L42</f>
        <v>0.18421052631578946</v>
      </c>
      <c r="S42" s="9">
        <v>2</v>
      </c>
      <c r="T42" s="9">
        <v>3</v>
      </c>
      <c r="U42" s="9">
        <v>1</v>
      </c>
      <c r="V42" s="9">
        <v>0</v>
      </c>
    </row>
    <row r="43" spans="1:22">
      <c r="A43" s="14" t="s">
        <v>28</v>
      </c>
      <c r="B43" s="9">
        <v>4</v>
      </c>
      <c r="C43" s="9">
        <v>2</v>
      </c>
      <c r="D43" s="10">
        <f>C43/B43*(1)</f>
        <v>0.5</v>
      </c>
      <c r="E43" s="9">
        <v>16</v>
      </c>
      <c r="F43" s="9">
        <v>5192</v>
      </c>
      <c r="G43" s="9">
        <v>8634</v>
      </c>
      <c r="H43" s="30">
        <f>F43/(G43/6)</f>
        <v>3.6080611535788742</v>
      </c>
      <c r="I43" s="9">
        <v>11</v>
      </c>
      <c r="J43" s="10">
        <f>I43/E43*1</f>
        <v>0.6875</v>
      </c>
      <c r="K43" s="9">
        <v>0</v>
      </c>
      <c r="L43" s="9">
        <v>136</v>
      </c>
      <c r="M43" s="11">
        <f>F43/L43</f>
        <v>38.176470588235297</v>
      </c>
      <c r="N43" s="9">
        <v>7</v>
      </c>
      <c r="O43" s="12">
        <f>G43/N43</f>
        <v>1233.4285714285713</v>
      </c>
      <c r="P43" s="9">
        <v>5</v>
      </c>
      <c r="Q43" s="9">
        <v>26</v>
      </c>
      <c r="R43" s="10">
        <f>Q43/L43</f>
        <v>0.19117647058823528</v>
      </c>
      <c r="S43" s="9">
        <v>33</v>
      </c>
      <c r="T43" s="9">
        <v>27</v>
      </c>
      <c r="U43" s="9">
        <v>10</v>
      </c>
      <c r="V43" s="9">
        <v>3</v>
      </c>
    </row>
    <row r="44" spans="1:22">
      <c r="A44" s="14" t="s">
        <v>29</v>
      </c>
      <c r="B44" s="9">
        <v>3</v>
      </c>
      <c r="C44" s="9">
        <v>2</v>
      </c>
      <c r="D44" s="10">
        <f>C44/B44*(1)</f>
        <v>0.66666666666666663</v>
      </c>
      <c r="E44" s="9">
        <v>12</v>
      </c>
      <c r="F44" s="9">
        <v>3658</v>
      </c>
      <c r="G44" s="9">
        <v>6116</v>
      </c>
      <c r="H44" s="30">
        <f>F44/(G44/6)</f>
        <v>3.5886200130804444</v>
      </c>
      <c r="I44" s="9">
        <v>6</v>
      </c>
      <c r="J44" s="10">
        <f>I44/E44*1</f>
        <v>0.5</v>
      </c>
      <c r="K44" s="9">
        <v>0</v>
      </c>
      <c r="L44" s="9">
        <v>104</v>
      </c>
      <c r="M44" s="11">
        <f>F44/L44</f>
        <v>35.17307692307692</v>
      </c>
      <c r="N44" s="9">
        <v>7</v>
      </c>
      <c r="O44" s="12">
        <f>G44/N44</f>
        <v>873.71428571428567</v>
      </c>
      <c r="P44" s="9">
        <v>5</v>
      </c>
      <c r="Q44" s="9">
        <v>12</v>
      </c>
      <c r="R44" s="10">
        <f>Q44/L44</f>
        <v>0.11538461538461539</v>
      </c>
      <c r="S44" s="9">
        <v>16</v>
      </c>
      <c r="T44" s="9">
        <v>15</v>
      </c>
      <c r="U44" s="9">
        <v>11</v>
      </c>
      <c r="V44" s="9">
        <v>2</v>
      </c>
    </row>
    <row r="45" spans="1:22">
      <c r="A45" s="16" t="s">
        <v>30</v>
      </c>
      <c r="B45" s="17">
        <f>SUM(B37:B44)</f>
        <v>29</v>
      </c>
      <c r="C45" s="17">
        <f>SUM(C37:C44)</f>
        <v>19</v>
      </c>
      <c r="D45" s="18">
        <f>C45/B45*(1)</f>
        <v>0.65517241379310343</v>
      </c>
      <c r="E45" s="17">
        <f>SUM(E37:E44)</f>
        <v>103</v>
      </c>
      <c r="F45" s="17">
        <f>SUM(F37:F44)</f>
        <v>31104</v>
      </c>
      <c r="G45" s="17">
        <f>SUM(G37:G44)</f>
        <v>55428</v>
      </c>
      <c r="H45" s="19">
        <f>F45/(G45/6)</f>
        <v>3.3669625460056287</v>
      </c>
      <c r="I45" s="17">
        <f>SUM(I37:I44)</f>
        <v>51</v>
      </c>
      <c r="J45" s="18">
        <f>I45/E45*1</f>
        <v>0.49514563106796117</v>
      </c>
      <c r="K45" s="17">
        <f>SUM(K37:K44)</f>
        <v>1</v>
      </c>
      <c r="L45" s="17">
        <f>SUM(L37:L44)</f>
        <v>877</v>
      </c>
      <c r="M45" s="19">
        <f>F45/L45</f>
        <v>35.466362599771948</v>
      </c>
      <c r="N45" s="17">
        <f>SUM(N37:N44)</f>
        <v>58</v>
      </c>
      <c r="O45" s="20">
        <f>G45/N45</f>
        <v>955.65517241379314</v>
      </c>
      <c r="P45" s="17">
        <f>SUM(P37:P44)</f>
        <v>27</v>
      </c>
      <c r="Q45" s="17">
        <f>SUM(Q37:Q44)</f>
        <v>146</v>
      </c>
      <c r="R45" s="18">
        <f>Q45/L45</f>
        <v>0.16647662485746864</v>
      </c>
      <c r="S45" s="20">
        <f>SUM(S37:S44)</f>
        <v>142</v>
      </c>
      <c r="T45" s="20">
        <f>SUM(T37:T44)</f>
        <v>151</v>
      </c>
      <c r="U45" s="20">
        <f>SUM(U37:U44)</f>
        <v>71</v>
      </c>
      <c r="V45" s="20">
        <f>SUM(V37:V44)</f>
        <v>24</v>
      </c>
    </row>
    <row r="47" spans="1:22">
      <c r="A47" s="1" t="s">
        <v>34</v>
      </c>
      <c r="B47" s="21" t="s">
        <v>1</v>
      </c>
      <c r="C47" s="21" t="s">
        <v>2</v>
      </c>
      <c r="D47" s="21" t="s">
        <v>3</v>
      </c>
      <c r="E47" s="21" t="s">
        <v>4</v>
      </c>
      <c r="F47" s="21" t="s">
        <v>5</v>
      </c>
      <c r="G47" s="21" t="s">
        <v>6</v>
      </c>
      <c r="H47" s="3" t="s">
        <v>7</v>
      </c>
      <c r="I47" s="21" t="s">
        <v>8</v>
      </c>
      <c r="J47" s="4">
        <v>3</v>
      </c>
      <c r="K47" s="21" t="s">
        <v>9</v>
      </c>
      <c r="L47" s="21" t="s">
        <v>10</v>
      </c>
      <c r="M47" s="21" t="s">
        <v>11</v>
      </c>
      <c r="N47" s="22">
        <v>100</v>
      </c>
      <c r="O47" s="23" t="s">
        <v>12</v>
      </c>
      <c r="P47" s="21" t="s">
        <v>13</v>
      </c>
      <c r="Q47" s="21" t="s">
        <v>14</v>
      </c>
      <c r="R47" s="5" t="s">
        <v>15</v>
      </c>
      <c r="S47" s="2">
        <v>50</v>
      </c>
      <c r="T47" s="2" t="s">
        <v>16</v>
      </c>
      <c r="U47" s="2" t="s">
        <v>17</v>
      </c>
      <c r="V47" s="6" t="s">
        <v>18</v>
      </c>
    </row>
    <row r="48" spans="1:22">
      <c r="A48" s="8" t="s">
        <v>19</v>
      </c>
      <c r="B48" s="9">
        <v>3</v>
      </c>
      <c r="C48" s="9">
        <v>1</v>
      </c>
      <c r="D48" s="10">
        <f>C48/B48*(1)</f>
        <v>0.33333333333333331</v>
      </c>
      <c r="E48" s="9">
        <v>12</v>
      </c>
      <c r="F48" s="9">
        <v>3663</v>
      </c>
      <c r="G48" s="9">
        <v>6749</v>
      </c>
      <c r="H48" s="11">
        <f>F48/(G48/6)</f>
        <v>3.2564824418432363</v>
      </c>
      <c r="I48" s="9">
        <v>6</v>
      </c>
      <c r="J48" s="10">
        <f>I48/E48*1</f>
        <v>0.5</v>
      </c>
      <c r="K48" s="9">
        <v>0</v>
      </c>
      <c r="L48" s="9">
        <v>83</v>
      </c>
      <c r="M48" s="11">
        <f>F48/L48</f>
        <v>44.132530120481931</v>
      </c>
      <c r="N48" s="9">
        <v>10</v>
      </c>
      <c r="O48" s="12">
        <f>G48/N48</f>
        <v>674.9</v>
      </c>
      <c r="P48" s="9">
        <v>0</v>
      </c>
      <c r="Q48" s="9">
        <v>14</v>
      </c>
      <c r="R48" s="10">
        <f>(Q48/L48)*1</f>
        <v>0.16867469879518071</v>
      </c>
      <c r="S48" s="25">
        <v>15</v>
      </c>
      <c r="T48" s="25">
        <v>18</v>
      </c>
      <c r="U48" s="25">
        <v>7</v>
      </c>
      <c r="V48" s="25">
        <v>4</v>
      </c>
    </row>
    <row r="49" spans="1:22">
      <c r="A49" s="8" t="s">
        <v>20</v>
      </c>
      <c r="B49" s="9">
        <v>3</v>
      </c>
      <c r="C49" s="9">
        <v>1</v>
      </c>
      <c r="D49" s="10">
        <f>C49/B49*(1)</f>
        <v>0.33333333333333331</v>
      </c>
      <c r="E49" s="9">
        <v>12</v>
      </c>
      <c r="F49" s="9">
        <v>3143</v>
      </c>
      <c r="G49" s="9">
        <v>6231</v>
      </c>
      <c r="H49" s="11">
        <f>F49/(G49/6)</f>
        <v>3.0264805007221955</v>
      </c>
      <c r="I49" s="9">
        <v>6</v>
      </c>
      <c r="J49" s="10">
        <f>I49/E49*1</f>
        <v>0.5</v>
      </c>
      <c r="K49" s="9">
        <v>0</v>
      </c>
      <c r="L49" s="9">
        <v>90</v>
      </c>
      <c r="M49" s="11">
        <f>F49/L49</f>
        <v>34.922222222222224</v>
      </c>
      <c r="N49" s="9">
        <v>7</v>
      </c>
      <c r="O49" s="12">
        <f>G49/N49</f>
        <v>890.14285714285711</v>
      </c>
      <c r="P49" s="9">
        <v>2</v>
      </c>
      <c r="Q49" s="9">
        <v>12</v>
      </c>
      <c r="R49" s="10">
        <f>(Q49/L49)*1</f>
        <v>0.13333333333333333</v>
      </c>
      <c r="S49" s="13">
        <v>13</v>
      </c>
      <c r="T49" s="13">
        <v>8</v>
      </c>
      <c r="U49" s="13">
        <v>9</v>
      </c>
      <c r="V49" s="15">
        <v>0</v>
      </c>
    </row>
    <row r="50" spans="1:22">
      <c r="A50" s="8" t="s">
        <v>21</v>
      </c>
      <c r="B50" s="9">
        <v>2</v>
      </c>
      <c r="C50" s="9">
        <v>1</v>
      </c>
      <c r="D50" s="10">
        <f>C50/B50*(1)</f>
        <v>0.5</v>
      </c>
      <c r="E50" s="9">
        <v>8</v>
      </c>
      <c r="F50" s="9">
        <v>2293</v>
      </c>
      <c r="G50" s="9">
        <v>4590</v>
      </c>
      <c r="H50" s="11">
        <f>F50/(G50/6)</f>
        <v>2.9973856209150327</v>
      </c>
      <c r="I50" s="9">
        <v>3</v>
      </c>
      <c r="J50" s="10">
        <f>I50/E50*1</f>
        <v>0.375</v>
      </c>
      <c r="K50" s="9">
        <v>0</v>
      </c>
      <c r="L50" s="9">
        <v>64</v>
      </c>
      <c r="M50" s="11">
        <f>F50/L50</f>
        <v>35.828125</v>
      </c>
      <c r="N50" s="9">
        <v>4</v>
      </c>
      <c r="O50" s="12">
        <f>G50/N50</f>
        <v>1147.5</v>
      </c>
      <c r="P50" s="9">
        <v>0</v>
      </c>
      <c r="Q50" s="9">
        <v>6</v>
      </c>
      <c r="R50" s="10">
        <f>Q50/L50</f>
        <v>9.375E-2</v>
      </c>
      <c r="S50" s="25">
        <v>10</v>
      </c>
      <c r="T50" s="25">
        <v>7</v>
      </c>
      <c r="U50" s="25">
        <v>6</v>
      </c>
      <c r="V50" s="25">
        <v>2</v>
      </c>
    </row>
    <row r="51" spans="1:22">
      <c r="A51" s="8" t="s">
        <v>22</v>
      </c>
      <c r="B51" s="31">
        <v>2</v>
      </c>
      <c r="C51" s="9">
        <v>2</v>
      </c>
      <c r="D51" s="10">
        <f>C51/B51*(1)</f>
        <v>1</v>
      </c>
      <c r="E51" s="9">
        <v>7</v>
      </c>
      <c r="F51" s="9">
        <v>1732</v>
      </c>
      <c r="G51" s="9">
        <v>3706</v>
      </c>
      <c r="H51" s="11">
        <f>F51/(G51/6)</f>
        <v>2.8041014570966003</v>
      </c>
      <c r="I51" s="9">
        <v>1</v>
      </c>
      <c r="J51" s="10">
        <v>0.14285714285714285</v>
      </c>
      <c r="K51" s="9">
        <v>0</v>
      </c>
      <c r="L51" s="9">
        <v>69</v>
      </c>
      <c r="M51" s="11">
        <f>F51/L51</f>
        <v>25.10144927536232</v>
      </c>
      <c r="N51" s="9">
        <v>1</v>
      </c>
      <c r="O51" s="12">
        <f>G51/N51</f>
        <v>3706</v>
      </c>
      <c r="P51" s="9">
        <v>3</v>
      </c>
      <c r="Q51" s="12">
        <v>9</v>
      </c>
      <c r="R51" s="10">
        <v>0.13043478260869565</v>
      </c>
      <c r="S51" s="12">
        <v>10</v>
      </c>
      <c r="T51" s="12">
        <v>7</v>
      </c>
      <c r="U51" s="12">
        <v>3</v>
      </c>
      <c r="V51" s="25">
        <v>0</v>
      </c>
    </row>
    <row r="52" spans="1:22">
      <c r="A52" s="8" t="s">
        <v>23</v>
      </c>
      <c r="B52" s="31">
        <v>2</v>
      </c>
      <c r="C52" s="9">
        <v>1</v>
      </c>
      <c r="D52" s="10">
        <f>C52/B52*(1)</f>
        <v>0.5</v>
      </c>
      <c r="E52" s="9">
        <v>7</v>
      </c>
      <c r="F52" s="9">
        <v>2247</v>
      </c>
      <c r="G52" s="9">
        <v>4329</v>
      </c>
      <c r="H52" s="11">
        <f>F52/(G52/6)</f>
        <v>3.1143451143451144</v>
      </c>
      <c r="I52" s="9">
        <v>3</v>
      </c>
      <c r="J52" s="10">
        <f>I52/E52*1</f>
        <v>0.42857142857142855</v>
      </c>
      <c r="K52" s="9">
        <v>0</v>
      </c>
      <c r="L52" s="9">
        <v>65</v>
      </c>
      <c r="M52" s="11">
        <f>F52/L52</f>
        <v>34.569230769230771</v>
      </c>
      <c r="N52" s="9">
        <v>4</v>
      </c>
      <c r="O52" s="12">
        <f>G52/N52</f>
        <v>1082.25</v>
      </c>
      <c r="P52" s="9">
        <v>2</v>
      </c>
      <c r="Q52" s="12">
        <v>12</v>
      </c>
      <c r="R52" s="10">
        <f>(Q52/L52)*1</f>
        <v>0.18461538461538463</v>
      </c>
      <c r="S52" s="12">
        <v>7</v>
      </c>
      <c r="T52" s="12">
        <v>12</v>
      </c>
      <c r="U52" s="12">
        <v>4</v>
      </c>
      <c r="V52" s="25">
        <v>1</v>
      </c>
    </row>
    <row r="53" spans="1:22">
      <c r="A53" s="14" t="s">
        <v>24</v>
      </c>
      <c r="B53" s="9">
        <v>2</v>
      </c>
      <c r="C53" s="9">
        <v>1</v>
      </c>
      <c r="D53" s="10">
        <f>C53/B53*(1)</f>
        <v>0.5</v>
      </c>
      <c r="E53" s="9">
        <v>8</v>
      </c>
      <c r="F53" s="9">
        <v>2044</v>
      </c>
      <c r="G53" s="9">
        <v>3427</v>
      </c>
      <c r="H53" s="11">
        <f>F53/(G53/6)</f>
        <v>3.5786402100962942</v>
      </c>
      <c r="I53" s="9">
        <v>3</v>
      </c>
      <c r="J53" s="10">
        <f>I53/E53*1</f>
        <v>0.375</v>
      </c>
      <c r="K53" s="9">
        <v>0</v>
      </c>
      <c r="L53" s="9">
        <v>63</v>
      </c>
      <c r="M53" s="11">
        <f>F53/L53</f>
        <v>32.444444444444443</v>
      </c>
      <c r="N53" s="9">
        <v>4</v>
      </c>
      <c r="O53" s="12">
        <f>G53/N53</f>
        <v>856.75</v>
      </c>
      <c r="P53" s="9">
        <v>3</v>
      </c>
      <c r="Q53" s="9">
        <v>6</v>
      </c>
      <c r="R53" s="10">
        <f>(Q53/L53)*1</f>
        <v>9.5238095238095233E-2</v>
      </c>
      <c r="S53" s="12">
        <v>8</v>
      </c>
      <c r="T53" s="12">
        <v>11</v>
      </c>
      <c r="U53" s="12">
        <v>3</v>
      </c>
      <c r="V53" s="12">
        <v>1</v>
      </c>
    </row>
    <row r="54" spans="1:22">
      <c r="A54" s="14" t="s">
        <v>25</v>
      </c>
      <c r="B54" s="9">
        <v>3</v>
      </c>
      <c r="C54" s="9">
        <v>1</v>
      </c>
      <c r="D54" s="10">
        <f>C54/B54*(1)</f>
        <v>0.33333333333333331</v>
      </c>
      <c r="E54" s="9">
        <v>11</v>
      </c>
      <c r="F54" s="9">
        <v>3434</v>
      </c>
      <c r="G54" s="9">
        <v>5748</v>
      </c>
      <c r="H54" s="11">
        <f>F54/(G54/6)</f>
        <v>3.5845511482254699</v>
      </c>
      <c r="I54" s="9">
        <v>4</v>
      </c>
      <c r="J54" s="10">
        <f>I54/E54*1</f>
        <v>0.36363636363636365</v>
      </c>
      <c r="K54" s="9">
        <v>0</v>
      </c>
      <c r="L54" s="9">
        <v>87</v>
      </c>
      <c r="M54" s="11">
        <f>F54/L54</f>
        <v>39.47126436781609</v>
      </c>
      <c r="N54" s="9">
        <v>10</v>
      </c>
      <c r="O54" s="12">
        <f>G54/N54</f>
        <v>574.79999999999995</v>
      </c>
      <c r="P54" s="9">
        <v>3</v>
      </c>
      <c r="Q54" s="9">
        <v>17</v>
      </c>
      <c r="R54" s="10">
        <f>(Q54/L54)*1</f>
        <v>0.19540229885057472</v>
      </c>
      <c r="S54" s="12">
        <v>13</v>
      </c>
      <c r="T54" s="12">
        <v>11</v>
      </c>
      <c r="U54" s="12">
        <v>10</v>
      </c>
      <c r="V54" s="12">
        <v>3</v>
      </c>
    </row>
    <row r="55" spans="1:22">
      <c r="A55" s="14" t="s">
        <v>26</v>
      </c>
      <c r="B55" s="9">
        <v>2</v>
      </c>
      <c r="C55" s="9">
        <v>1</v>
      </c>
      <c r="D55" s="10">
        <f>C55/B55*(1)</f>
        <v>0.5</v>
      </c>
      <c r="E55" s="9">
        <v>8</v>
      </c>
      <c r="F55" s="9">
        <v>1961</v>
      </c>
      <c r="G55" s="9">
        <v>3635</v>
      </c>
      <c r="H55" s="11">
        <f>F55/(G55/6)</f>
        <v>3.2368638239339749</v>
      </c>
      <c r="I55" s="9">
        <v>3</v>
      </c>
      <c r="J55" s="10">
        <f>I55/E55*1</f>
        <v>0.375</v>
      </c>
      <c r="K55" s="9">
        <v>1</v>
      </c>
      <c r="L55" s="9">
        <v>63</v>
      </c>
      <c r="M55" s="11">
        <f>F55/L55</f>
        <v>31.126984126984127</v>
      </c>
      <c r="N55" s="9">
        <v>2</v>
      </c>
      <c r="O55" s="12">
        <f>G55/N55</f>
        <v>1817.5</v>
      </c>
      <c r="P55" s="9">
        <v>2</v>
      </c>
      <c r="Q55" s="9">
        <v>10</v>
      </c>
      <c r="R55" s="10">
        <f>(Q55/L55)*1</f>
        <v>0.15873015873015872</v>
      </c>
      <c r="S55" s="12">
        <v>13</v>
      </c>
      <c r="T55" s="12">
        <v>9</v>
      </c>
      <c r="U55" s="12">
        <v>3</v>
      </c>
      <c r="V55" s="12">
        <v>0</v>
      </c>
    </row>
    <row r="56" spans="1:22">
      <c r="A56" s="14" t="s">
        <v>27</v>
      </c>
      <c r="B56" s="9">
        <v>2</v>
      </c>
      <c r="C56" s="9">
        <v>2</v>
      </c>
      <c r="D56" s="10">
        <f>C56/B56*(1)</f>
        <v>1</v>
      </c>
      <c r="E56" s="9">
        <v>8</v>
      </c>
      <c r="F56" s="9">
        <v>2132</v>
      </c>
      <c r="G56" s="9">
        <v>3579</v>
      </c>
      <c r="H56" s="11">
        <f>F56/(G56/6)</f>
        <v>3.5741827326068734</v>
      </c>
      <c r="I56" s="9">
        <v>4</v>
      </c>
      <c r="J56" s="10">
        <f>I56/E56*1</f>
        <v>0.5</v>
      </c>
      <c r="K56" s="9">
        <v>1</v>
      </c>
      <c r="L56" s="9">
        <v>74</v>
      </c>
      <c r="M56" s="11">
        <f>F56/L56</f>
        <v>28.810810810810811</v>
      </c>
      <c r="N56" s="9">
        <v>4</v>
      </c>
      <c r="O56" s="12">
        <f>G56/N56</f>
        <v>894.75</v>
      </c>
      <c r="P56" s="9">
        <v>2</v>
      </c>
      <c r="Q56" s="9">
        <v>10</v>
      </c>
      <c r="R56" s="10">
        <f>(Q56/L56)*1</f>
        <v>0.13513513513513514</v>
      </c>
      <c r="S56" s="12">
        <v>8</v>
      </c>
      <c r="T56" s="12">
        <v>9</v>
      </c>
      <c r="U56" s="12">
        <v>3</v>
      </c>
      <c r="V56" s="12">
        <v>1</v>
      </c>
    </row>
    <row r="57" spans="1:22">
      <c r="A57" s="14" t="s">
        <v>28</v>
      </c>
      <c r="B57" s="9">
        <v>3</v>
      </c>
      <c r="C57" s="9">
        <v>2</v>
      </c>
      <c r="D57" s="10">
        <f>C57/B57*(1)</f>
        <v>0.66666666666666663</v>
      </c>
      <c r="E57" s="9">
        <v>11</v>
      </c>
      <c r="F57" s="9">
        <v>3718</v>
      </c>
      <c r="G57" s="9">
        <v>6136</v>
      </c>
      <c r="H57" s="11">
        <f>F57/(G57/6)</f>
        <v>3.6355932203389831</v>
      </c>
      <c r="I57" s="9">
        <v>7</v>
      </c>
      <c r="J57" s="10">
        <f>I57/E57*1</f>
        <v>0.63636363636363635</v>
      </c>
      <c r="K57" s="9">
        <v>0</v>
      </c>
      <c r="L57" s="9">
        <v>94</v>
      </c>
      <c r="M57" s="11">
        <f>F57/L57</f>
        <v>39.553191489361701</v>
      </c>
      <c r="N57" s="9">
        <v>6</v>
      </c>
      <c r="O57" s="12">
        <f>G57/N57</f>
        <v>1022.6666666666666</v>
      </c>
      <c r="P57" s="9">
        <v>4</v>
      </c>
      <c r="Q57" s="9">
        <v>13</v>
      </c>
      <c r="R57" s="10">
        <f>(Q57/L57)*1</f>
        <v>0.13829787234042554</v>
      </c>
      <c r="S57" s="12">
        <v>18</v>
      </c>
      <c r="T57" s="12">
        <v>19</v>
      </c>
      <c r="U57" s="12">
        <v>6</v>
      </c>
      <c r="V57" s="12">
        <v>4</v>
      </c>
    </row>
    <row r="58" spans="1:22">
      <c r="A58" s="14" t="s">
        <v>29</v>
      </c>
      <c r="B58" s="9">
        <v>2</v>
      </c>
      <c r="C58" s="9">
        <v>1</v>
      </c>
      <c r="D58" s="10">
        <f>C58/B58*(1)</f>
        <v>0.5</v>
      </c>
      <c r="E58" s="9">
        <v>6</v>
      </c>
      <c r="F58" s="9">
        <v>1010</v>
      </c>
      <c r="G58" s="9">
        <v>1975</v>
      </c>
      <c r="H58" s="11">
        <f>F58/(G58/6)</f>
        <v>3.0683544303797468</v>
      </c>
      <c r="I58" s="9">
        <v>0</v>
      </c>
      <c r="J58" s="10">
        <f>I58/E58*1</f>
        <v>0</v>
      </c>
      <c r="K58" s="9">
        <v>0</v>
      </c>
      <c r="L58" s="9">
        <v>58</v>
      </c>
      <c r="M58" s="11">
        <f>F58/L58</f>
        <v>17.413793103448278</v>
      </c>
      <c r="N58" s="9">
        <v>0</v>
      </c>
      <c r="O58" s="12">
        <v>0</v>
      </c>
      <c r="P58" s="9">
        <v>3</v>
      </c>
      <c r="Q58" s="9">
        <v>10</v>
      </c>
      <c r="R58" s="10">
        <f>(Q58/L58)*1</f>
        <v>0.17241379310344829</v>
      </c>
      <c r="S58" s="12">
        <v>2</v>
      </c>
      <c r="T58" s="12">
        <v>4</v>
      </c>
      <c r="U58" s="12">
        <v>0</v>
      </c>
      <c r="V58" s="12">
        <v>0</v>
      </c>
    </row>
    <row r="59" spans="1:22">
      <c r="A59" s="16" t="s">
        <v>30</v>
      </c>
      <c r="B59" s="17">
        <f>SUM(B48:B58)</f>
        <v>26</v>
      </c>
      <c r="C59" s="17">
        <f>SUM(C48:C58)</f>
        <v>14</v>
      </c>
      <c r="D59" s="18">
        <f>C59/B59*(1)</f>
        <v>0.53846153846153844</v>
      </c>
      <c r="E59" s="17">
        <f>SUM(E48:E58)</f>
        <v>98</v>
      </c>
      <c r="F59" s="17">
        <f>SUM(F48:F58)</f>
        <v>27377</v>
      </c>
      <c r="G59" s="17">
        <f>SUM(G48:G58)</f>
        <v>50105</v>
      </c>
      <c r="H59" s="19">
        <f>F59/(G59/6)</f>
        <v>3.2783554535475501</v>
      </c>
      <c r="I59" s="17">
        <f>SUM(I48:I58)</f>
        <v>40</v>
      </c>
      <c r="J59" s="18">
        <f>I59/E59*1</f>
        <v>0.40816326530612246</v>
      </c>
      <c r="K59" s="17">
        <f>SUM(K48:K58)</f>
        <v>2</v>
      </c>
      <c r="L59" s="17">
        <f>SUM(L48:L58)</f>
        <v>810</v>
      </c>
      <c r="M59" s="19">
        <f>F59/L59</f>
        <v>33.798765432098769</v>
      </c>
      <c r="N59" s="17">
        <f>SUM(N48:N58)</f>
        <v>52</v>
      </c>
      <c r="O59" s="20">
        <f>G59/N59</f>
        <v>963.55769230769226</v>
      </c>
      <c r="P59" s="17">
        <f>SUM(P48:P58)</f>
        <v>24</v>
      </c>
      <c r="Q59" s="17">
        <f>SUM(Q48:Q58)</f>
        <v>119</v>
      </c>
      <c r="R59" s="18">
        <f>(Q59/L59)*1</f>
        <v>0.14691358024691359</v>
      </c>
      <c r="S59" s="32">
        <f>SUM(S48:S58)</f>
        <v>117</v>
      </c>
      <c r="T59" s="32">
        <f>SUM(T48:T58)</f>
        <v>115</v>
      </c>
      <c r="U59" s="32">
        <f>SUM(U48:U58)</f>
        <v>54</v>
      </c>
      <c r="V59" s="32">
        <f>SUM(V48:V58)</f>
        <v>16</v>
      </c>
    </row>
    <row r="61" spans="1:22">
      <c r="A61" s="21" t="s">
        <v>35</v>
      </c>
      <c r="B61" s="21" t="s">
        <v>1</v>
      </c>
      <c r="C61" s="21" t="s">
        <v>2</v>
      </c>
      <c r="D61" s="21" t="s">
        <v>3</v>
      </c>
      <c r="E61" s="21" t="s">
        <v>4</v>
      </c>
      <c r="F61" s="21" t="s">
        <v>5</v>
      </c>
      <c r="G61" s="21" t="s">
        <v>6</v>
      </c>
      <c r="H61" s="3" t="s">
        <v>7</v>
      </c>
      <c r="I61" s="21" t="s">
        <v>8</v>
      </c>
      <c r="J61" s="4">
        <v>3</v>
      </c>
      <c r="K61" s="21" t="s">
        <v>9</v>
      </c>
      <c r="L61" s="21" t="s">
        <v>10</v>
      </c>
      <c r="M61" s="21" t="s">
        <v>11</v>
      </c>
      <c r="N61" s="22">
        <v>100</v>
      </c>
      <c r="O61" s="23" t="s">
        <v>12</v>
      </c>
      <c r="P61" s="21" t="s">
        <v>13</v>
      </c>
      <c r="Q61" s="21" t="s">
        <v>14</v>
      </c>
      <c r="R61" s="5" t="s">
        <v>15</v>
      </c>
      <c r="S61" s="2">
        <v>50</v>
      </c>
      <c r="T61" s="2" t="s">
        <v>16</v>
      </c>
      <c r="U61" s="2" t="s">
        <v>17</v>
      </c>
      <c r="V61" s="6" t="s">
        <v>18</v>
      </c>
    </row>
    <row r="62" spans="1:22">
      <c r="A62" s="33" t="s">
        <v>25</v>
      </c>
      <c r="B62" s="9">
        <v>2</v>
      </c>
      <c r="C62" s="9">
        <v>2</v>
      </c>
      <c r="D62" s="10">
        <f>C62/B62*(1)</f>
        <v>1</v>
      </c>
      <c r="E62" s="9">
        <v>7</v>
      </c>
      <c r="F62" s="9">
        <v>1334</v>
      </c>
      <c r="G62" s="9">
        <v>2439</v>
      </c>
      <c r="H62" s="11">
        <f>F62/(G62/6)</f>
        <v>3.2816728167281672</v>
      </c>
      <c r="I62" s="9">
        <v>1</v>
      </c>
      <c r="J62" s="10">
        <v>0</v>
      </c>
      <c r="K62" s="9">
        <v>0</v>
      </c>
      <c r="L62" s="9">
        <v>65</v>
      </c>
      <c r="M62" s="11">
        <f>F62/L62</f>
        <v>20.523076923076925</v>
      </c>
      <c r="N62" s="9">
        <v>0</v>
      </c>
      <c r="O62" s="9">
        <v>0</v>
      </c>
      <c r="P62" s="9">
        <v>3</v>
      </c>
      <c r="Q62" s="9">
        <v>13</v>
      </c>
      <c r="R62" s="10">
        <f>Q62/L62*(1)</f>
        <v>0.2</v>
      </c>
      <c r="S62" s="9">
        <v>5</v>
      </c>
      <c r="T62" s="9">
        <v>5</v>
      </c>
      <c r="U62" s="9">
        <v>1</v>
      </c>
      <c r="V62" s="9">
        <v>0</v>
      </c>
    </row>
    <row r="63" spans="1:22">
      <c r="A63" s="33" t="s">
        <v>26</v>
      </c>
      <c r="B63" s="9">
        <v>2</v>
      </c>
      <c r="C63" s="9">
        <v>2</v>
      </c>
      <c r="D63" s="10">
        <f>C63/B63*(1)</f>
        <v>1</v>
      </c>
      <c r="E63" s="9">
        <v>8</v>
      </c>
      <c r="F63" s="9">
        <v>2337</v>
      </c>
      <c r="G63" s="9">
        <v>4485</v>
      </c>
      <c r="H63" s="11">
        <f>F63/(G63/6)</f>
        <v>3.126421404682274</v>
      </c>
      <c r="I63" s="9">
        <v>5</v>
      </c>
      <c r="J63" s="10">
        <v>0</v>
      </c>
      <c r="K63" s="9">
        <v>0</v>
      </c>
      <c r="L63" s="9">
        <v>65</v>
      </c>
      <c r="M63" s="11">
        <f>F63/L63</f>
        <v>35.95384615384615</v>
      </c>
      <c r="N63" s="9">
        <v>3</v>
      </c>
      <c r="O63" s="12">
        <f>G63/N63</f>
        <v>1495</v>
      </c>
      <c r="P63" s="9">
        <v>0</v>
      </c>
      <c r="Q63" s="9">
        <v>12</v>
      </c>
      <c r="R63" s="10">
        <f>Q63/L63*(1)</f>
        <v>0.18461538461538463</v>
      </c>
      <c r="S63" s="9">
        <v>13</v>
      </c>
      <c r="T63" s="9">
        <v>13</v>
      </c>
      <c r="U63" s="9">
        <v>5</v>
      </c>
      <c r="V63" s="9">
        <v>0</v>
      </c>
    </row>
    <row r="64" spans="1:22">
      <c r="A64" s="33" t="s">
        <v>27</v>
      </c>
      <c r="B64" s="9">
        <v>3</v>
      </c>
      <c r="C64" s="9">
        <v>3</v>
      </c>
      <c r="D64" s="10">
        <f>C64/B64*(1)</f>
        <v>1</v>
      </c>
      <c r="E64" s="9">
        <v>12</v>
      </c>
      <c r="F64" s="9">
        <v>3697</v>
      </c>
      <c r="G64" s="9">
        <v>6477</v>
      </c>
      <c r="H64" s="11">
        <f>F64/(G64/6)</f>
        <v>3.4247336729967577</v>
      </c>
      <c r="I64" s="9">
        <v>7</v>
      </c>
      <c r="J64" s="10">
        <f>I64/E64*1</f>
        <v>0.58333333333333337</v>
      </c>
      <c r="K64" s="9">
        <v>0</v>
      </c>
      <c r="L64" s="9">
        <v>106</v>
      </c>
      <c r="M64" s="11">
        <f>F64/L64</f>
        <v>34.877358490566039</v>
      </c>
      <c r="N64" s="9">
        <v>4</v>
      </c>
      <c r="O64" s="12">
        <f>G64/N64</f>
        <v>1619.25</v>
      </c>
      <c r="P64" s="9">
        <v>2</v>
      </c>
      <c r="Q64" s="9">
        <v>15</v>
      </c>
      <c r="R64" s="10">
        <f>Q64/L64*(1)</f>
        <v>0.14150943396226415</v>
      </c>
      <c r="S64" s="9">
        <v>20</v>
      </c>
      <c r="T64" s="9">
        <v>24</v>
      </c>
      <c r="U64" s="9">
        <v>4</v>
      </c>
      <c r="V64" s="9">
        <v>2</v>
      </c>
    </row>
    <row r="65" spans="1:22">
      <c r="A65" s="33" t="s">
        <v>28</v>
      </c>
      <c r="B65" s="9">
        <v>4</v>
      </c>
      <c r="C65" s="9">
        <v>3</v>
      </c>
      <c r="D65" s="10">
        <f>C65/B65*(1)</f>
        <v>0.75</v>
      </c>
      <c r="E65" s="9">
        <v>16</v>
      </c>
      <c r="F65" s="9">
        <v>3522</v>
      </c>
      <c r="G65" s="9">
        <v>6747</v>
      </c>
      <c r="H65" s="11">
        <f>F65/(G65/6)</f>
        <v>3.1320586927523344</v>
      </c>
      <c r="I65" s="9">
        <v>2</v>
      </c>
      <c r="J65" s="10">
        <f>I65/E65*1</f>
        <v>0.125</v>
      </c>
      <c r="K65" s="9">
        <v>1</v>
      </c>
      <c r="L65" s="9">
        <v>134</v>
      </c>
      <c r="M65" s="11">
        <f>F65/L65</f>
        <v>26.28358208955224</v>
      </c>
      <c r="N65" s="9">
        <v>5</v>
      </c>
      <c r="O65" s="12">
        <f>G65/N65</f>
        <v>1349.4</v>
      </c>
      <c r="P65" s="9">
        <v>4</v>
      </c>
      <c r="Q65" s="9">
        <v>19</v>
      </c>
      <c r="R65" s="10">
        <f>Q65/L65*(1)</f>
        <v>0.1417910447761194</v>
      </c>
      <c r="S65" s="9">
        <v>19</v>
      </c>
      <c r="T65" s="9">
        <v>12</v>
      </c>
      <c r="U65" s="9">
        <v>9</v>
      </c>
      <c r="V65" s="9">
        <v>0</v>
      </c>
    </row>
    <row r="66" spans="1:22">
      <c r="A66" s="33" t="s">
        <v>29</v>
      </c>
      <c r="B66" s="9">
        <v>4</v>
      </c>
      <c r="C66" s="9">
        <v>4</v>
      </c>
      <c r="D66" s="10">
        <f>C66/B66*(1)</f>
        <v>1</v>
      </c>
      <c r="E66" s="9">
        <v>15</v>
      </c>
      <c r="F66" s="9">
        <v>3993</v>
      </c>
      <c r="G66" s="9">
        <v>7434</v>
      </c>
      <c r="H66" s="11">
        <f>F66/(G66/6)</f>
        <v>3.2227602905569008</v>
      </c>
      <c r="I66" s="9">
        <v>5</v>
      </c>
      <c r="J66" s="10">
        <f>I66/E66*1</f>
        <v>0.33333333333333331</v>
      </c>
      <c r="K66" s="9">
        <v>1</v>
      </c>
      <c r="L66" s="9">
        <v>133</v>
      </c>
      <c r="M66" s="11">
        <f>F66/L66</f>
        <v>30.022556390977442</v>
      </c>
      <c r="N66" s="9">
        <v>7</v>
      </c>
      <c r="O66" s="12">
        <f>G66/N66</f>
        <v>1062</v>
      </c>
      <c r="P66" s="9">
        <v>6</v>
      </c>
      <c r="Q66" s="9">
        <v>25</v>
      </c>
      <c r="R66" s="10">
        <f>Q66/L66*(1)</f>
        <v>0.18796992481203006</v>
      </c>
      <c r="S66" s="9">
        <v>18</v>
      </c>
      <c r="T66" s="9">
        <v>20</v>
      </c>
      <c r="U66" s="9">
        <v>7</v>
      </c>
      <c r="V66" s="9">
        <v>3</v>
      </c>
    </row>
    <row r="67" spans="1:22">
      <c r="A67" s="34" t="s">
        <v>30</v>
      </c>
      <c r="B67" s="17">
        <f>SUM(B62:B66)</f>
        <v>15</v>
      </c>
      <c r="C67" s="17">
        <f>SUM(C62:C66)</f>
        <v>14</v>
      </c>
      <c r="D67" s="18">
        <f>C67/B67*(1)</f>
        <v>0.93333333333333335</v>
      </c>
      <c r="E67" s="17">
        <f>SUM(E62:E66)</f>
        <v>58</v>
      </c>
      <c r="F67" s="17">
        <f>SUM(F62:F66)</f>
        <v>14883</v>
      </c>
      <c r="G67" s="29">
        <f>SUM(G62:G66)</f>
        <v>27582</v>
      </c>
      <c r="H67" s="19">
        <f>F67/(G67/6)</f>
        <v>3.2375462257994343</v>
      </c>
      <c r="I67" s="17">
        <f>SUM(I62:I66)</f>
        <v>20</v>
      </c>
      <c r="J67" s="18">
        <f>I67/E67*1</f>
        <v>0.34482758620689657</v>
      </c>
      <c r="K67" s="17">
        <f>SUM(K62:K66)</f>
        <v>2</v>
      </c>
      <c r="L67" s="17">
        <f>SUM(L62:L66)</f>
        <v>503</v>
      </c>
      <c r="M67" s="19">
        <f>F67/L67</f>
        <v>29.588469184890656</v>
      </c>
      <c r="N67" s="17">
        <f>SUM(N62:N66)</f>
        <v>19</v>
      </c>
      <c r="O67" s="20">
        <f>G67/N67</f>
        <v>1451.6842105263158</v>
      </c>
      <c r="P67" s="17">
        <f>SUM(P62:P66)</f>
        <v>15</v>
      </c>
      <c r="Q67" s="17">
        <f>SUM(Q62:Q66)</f>
        <v>84</v>
      </c>
      <c r="R67" s="18">
        <f>Q67/L67*(1)</f>
        <v>0.16699801192842942</v>
      </c>
      <c r="S67" s="17">
        <f>SUM(S62:S66)</f>
        <v>75</v>
      </c>
      <c r="T67" s="17">
        <f>SUM(T62:T66)</f>
        <v>74</v>
      </c>
      <c r="U67" s="17">
        <f>SUM(U62:U66)</f>
        <v>26</v>
      </c>
      <c r="V67" s="17">
        <f>SUM(V62:V66)</f>
        <v>5</v>
      </c>
    </row>
    <row r="70" spans="1:22">
      <c r="A70" s="21" t="s">
        <v>36</v>
      </c>
      <c r="B70" s="21" t="s">
        <v>1</v>
      </c>
      <c r="C70" s="21" t="s">
        <v>2</v>
      </c>
      <c r="D70" s="21" t="s">
        <v>3</v>
      </c>
      <c r="E70" s="21" t="s">
        <v>4</v>
      </c>
      <c r="F70" s="21" t="s">
        <v>5</v>
      </c>
      <c r="G70" s="21" t="s">
        <v>6</v>
      </c>
      <c r="H70" s="3" t="s">
        <v>7</v>
      </c>
      <c r="I70" s="21" t="s">
        <v>8</v>
      </c>
      <c r="J70" s="4">
        <v>3</v>
      </c>
      <c r="K70" s="21" t="s">
        <v>9</v>
      </c>
      <c r="L70" s="21" t="s">
        <v>10</v>
      </c>
      <c r="M70" s="21" t="s">
        <v>11</v>
      </c>
      <c r="N70" s="22">
        <v>100</v>
      </c>
      <c r="O70" s="23" t="s">
        <v>12</v>
      </c>
      <c r="P70" s="21" t="s">
        <v>13</v>
      </c>
      <c r="Q70" s="21" t="s">
        <v>14</v>
      </c>
      <c r="R70" s="5" t="s">
        <v>15</v>
      </c>
      <c r="S70" s="2">
        <v>50</v>
      </c>
      <c r="T70" s="2" t="s">
        <v>16</v>
      </c>
      <c r="U70" s="2" t="s">
        <v>17</v>
      </c>
      <c r="V70" s="6" t="s">
        <v>18</v>
      </c>
    </row>
    <row r="71" spans="1:22">
      <c r="A71" s="8" t="s">
        <v>19</v>
      </c>
      <c r="B71" s="9">
        <v>1</v>
      </c>
      <c r="C71" s="9">
        <v>1</v>
      </c>
      <c r="D71" s="10">
        <f>C71/B71*(1)</f>
        <v>1</v>
      </c>
      <c r="E71" s="9">
        <v>4</v>
      </c>
      <c r="F71" s="9">
        <v>1248</v>
      </c>
      <c r="G71" s="9">
        <v>2308</v>
      </c>
      <c r="H71" s="11">
        <f>F71/(G71/6)</f>
        <v>3.2443674176776427</v>
      </c>
      <c r="I71" s="9">
        <v>3</v>
      </c>
      <c r="J71" s="10">
        <f>I71/E71*1</f>
        <v>0.75</v>
      </c>
      <c r="K71" s="9">
        <v>0</v>
      </c>
      <c r="L71" s="9">
        <v>32</v>
      </c>
      <c r="M71" s="11">
        <f>F71/L71</f>
        <v>39</v>
      </c>
      <c r="N71" s="9">
        <v>1</v>
      </c>
      <c r="O71" s="12">
        <f>G71/N71</f>
        <v>2308</v>
      </c>
      <c r="P71" s="9">
        <v>0</v>
      </c>
      <c r="Q71" s="9">
        <v>6</v>
      </c>
      <c r="R71" s="10">
        <v>0.1875</v>
      </c>
      <c r="S71" s="12">
        <v>8</v>
      </c>
      <c r="T71" s="12">
        <v>7</v>
      </c>
      <c r="U71" s="12">
        <v>3</v>
      </c>
      <c r="V71" s="12">
        <v>1</v>
      </c>
    </row>
    <row r="72" spans="1:22">
      <c r="A72" s="8" t="s">
        <v>20</v>
      </c>
      <c r="B72" s="9">
        <v>1</v>
      </c>
      <c r="C72" s="9">
        <v>1</v>
      </c>
      <c r="D72" s="10">
        <f>C72/B72*(1)</f>
        <v>1</v>
      </c>
      <c r="E72" s="9">
        <v>4</v>
      </c>
      <c r="F72" s="9">
        <v>767</v>
      </c>
      <c r="G72" s="9">
        <v>1785</v>
      </c>
      <c r="H72" s="11">
        <f>F72/(G72/6)</f>
        <v>2.5781512605042018</v>
      </c>
      <c r="I72" s="9">
        <v>0</v>
      </c>
      <c r="J72" s="10">
        <f>I72/E72*1</f>
        <v>0</v>
      </c>
      <c r="K72" s="9">
        <v>0</v>
      </c>
      <c r="L72" s="9">
        <v>33</v>
      </c>
      <c r="M72" s="11">
        <f>F72/L72</f>
        <v>23.242424242424242</v>
      </c>
      <c r="N72" s="9">
        <v>0</v>
      </c>
      <c r="O72" s="12">
        <v>0</v>
      </c>
      <c r="P72" s="9">
        <v>0</v>
      </c>
      <c r="Q72" s="9">
        <v>4</v>
      </c>
      <c r="R72" s="10">
        <f>Q72/L72*(1)</f>
        <v>0.12121212121212122</v>
      </c>
      <c r="S72" s="12">
        <v>3</v>
      </c>
      <c r="T72" s="12">
        <v>4</v>
      </c>
      <c r="U72" s="12">
        <v>0</v>
      </c>
      <c r="V72" s="12">
        <v>0</v>
      </c>
    </row>
    <row r="73" spans="1:22">
      <c r="A73" s="14" t="s">
        <v>24</v>
      </c>
      <c r="B73" s="9">
        <v>1</v>
      </c>
      <c r="C73" s="9">
        <v>1</v>
      </c>
      <c r="D73" s="10">
        <f>C73/B73*(1)</f>
        <v>1</v>
      </c>
      <c r="E73" s="9">
        <v>4</v>
      </c>
      <c r="F73" s="9">
        <v>1113</v>
      </c>
      <c r="G73" s="9">
        <v>2143</v>
      </c>
      <c r="H73" s="11">
        <f>F73/(G73/6)</f>
        <v>3.1161922538497433</v>
      </c>
      <c r="I73" s="9">
        <v>2</v>
      </c>
      <c r="J73" s="10">
        <f>I73/E73*1</f>
        <v>0.5</v>
      </c>
      <c r="K73" s="9">
        <v>0</v>
      </c>
      <c r="L73" s="9">
        <v>40</v>
      </c>
      <c r="M73" s="11">
        <f>F73/L73</f>
        <v>27.824999999999999</v>
      </c>
      <c r="N73" s="9">
        <v>2</v>
      </c>
      <c r="O73" s="12">
        <f>G73/N73</f>
        <v>1071.5</v>
      </c>
      <c r="P73" s="9">
        <v>2</v>
      </c>
      <c r="Q73" s="9">
        <v>5</v>
      </c>
      <c r="R73" s="10">
        <f>Q73/L73*(1)</f>
        <v>0.125</v>
      </c>
      <c r="S73" s="12">
        <v>5</v>
      </c>
      <c r="T73" s="12">
        <v>3</v>
      </c>
      <c r="U73" s="12">
        <v>2</v>
      </c>
      <c r="V73" s="12">
        <v>0</v>
      </c>
    </row>
    <row r="74" spans="1:22">
      <c r="A74" s="14" t="s">
        <v>25</v>
      </c>
      <c r="B74" s="9">
        <v>1</v>
      </c>
      <c r="C74" s="9">
        <v>1</v>
      </c>
      <c r="D74" s="10">
        <f>C74/B74*(1)</f>
        <v>1</v>
      </c>
      <c r="E74" s="9">
        <v>4</v>
      </c>
      <c r="F74" s="9">
        <v>871</v>
      </c>
      <c r="G74" s="9">
        <v>1840</v>
      </c>
      <c r="H74" s="11">
        <f>F74/(G74/6)</f>
        <v>2.8402173913043476</v>
      </c>
      <c r="I74" s="9">
        <v>1</v>
      </c>
      <c r="J74" s="10">
        <f>I74/E74*1</f>
        <v>0.25</v>
      </c>
      <c r="K74" s="9">
        <v>0</v>
      </c>
      <c r="L74" s="9">
        <v>32</v>
      </c>
      <c r="M74" s="11">
        <f>F74/L74</f>
        <v>27.21875</v>
      </c>
      <c r="N74" s="9">
        <v>0</v>
      </c>
      <c r="O74" s="12">
        <v>0</v>
      </c>
      <c r="P74" s="9">
        <v>0</v>
      </c>
      <c r="Q74" s="9">
        <v>8</v>
      </c>
      <c r="R74" s="10">
        <f>Q74/L74*(1)</f>
        <v>0.25</v>
      </c>
      <c r="S74" s="12">
        <v>6</v>
      </c>
      <c r="T74" s="12">
        <v>8</v>
      </c>
      <c r="U74" s="12">
        <v>0</v>
      </c>
      <c r="V74" s="12">
        <v>0</v>
      </c>
    </row>
    <row r="75" spans="1:22">
      <c r="A75" s="14" t="s">
        <v>26</v>
      </c>
      <c r="B75" s="9">
        <v>1</v>
      </c>
      <c r="C75" s="9">
        <v>1</v>
      </c>
      <c r="D75" s="10">
        <f>C75/B75*(1)</f>
        <v>1</v>
      </c>
      <c r="E75" s="9">
        <v>3</v>
      </c>
      <c r="F75" s="9">
        <v>734</v>
      </c>
      <c r="G75" s="9">
        <v>1353</v>
      </c>
      <c r="H75" s="11">
        <f>F75/(G75/6)</f>
        <v>3.2549889135254988</v>
      </c>
      <c r="I75" s="9">
        <v>1</v>
      </c>
      <c r="J75" s="10">
        <f>I75/E75*1</f>
        <v>0.33333333333333331</v>
      </c>
      <c r="K75" s="9">
        <v>1</v>
      </c>
      <c r="L75" s="9">
        <v>20</v>
      </c>
      <c r="M75" s="11">
        <f>F75/L75</f>
        <v>36.700000000000003</v>
      </c>
      <c r="N75" s="9">
        <v>2</v>
      </c>
      <c r="O75" s="12">
        <f>G75/N75</f>
        <v>676.5</v>
      </c>
      <c r="P75" s="9">
        <v>2</v>
      </c>
      <c r="Q75" s="9">
        <v>5</v>
      </c>
      <c r="R75" s="10">
        <f>Q75/L75*(1)</f>
        <v>0.25</v>
      </c>
      <c r="S75" s="12">
        <v>4</v>
      </c>
      <c r="T75" s="12">
        <v>1</v>
      </c>
      <c r="U75" s="12">
        <v>3</v>
      </c>
      <c r="V75" s="12">
        <v>1</v>
      </c>
    </row>
    <row r="76" spans="1:22">
      <c r="A76" s="16" t="s">
        <v>30</v>
      </c>
      <c r="B76" s="17">
        <f>SUM(B71:B75)</f>
        <v>5</v>
      </c>
      <c r="C76" s="17">
        <f>SUM(C71:C75)</f>
        <v>5</v>
      </c>
      <c r="D76" s="18">
        <f>C76/B76*(1)</f>
        <v>1</v>
      </c>
      <c r="E76" s="17">
        <f>SUM(E71:E75)</f>
        <v>19</v>
      </c>
      <c r="F76" s="17">
        <f>SUM(F71:F75)</f>
        <v>4733</v>
      </c>
      <c r="G76" s="17">
        <f>SUM(G71:G75)</f>
        <v>9429</v>
      </c>
      <c r="H76" s="19">
        <f>F76/(G76/6)</f>
        <v>3.0117721921730829</v>
      </c>
      <c r="I76" s="17">
        <f>SUM(I71:I75)</f>
        <v>7</v>
      </c>
      <c r="J76" s="18">
        <f>I76/E76*1</f>
        <v>0.36842105263157893</v>
      </c>
      <c r="K76" s="17">
        <f>SUM(K71:K75)</f>
        <v>1</v>
      </c>
      <c r="L76" s="17">
        <f>SUM(L71:L75)</f>
        <v>157</v>
      </c>
      <c r="M76" s="19">
        <f>F76/L76</f>
        <v>30.146496815286625</v>
      </c>
      <c r="N76" s="17">
        <f>SUM(N71:N75)</f>
        <v>5</v>
      </c>
      <c r="O76" s="20">
        <f>G76/N76</f>
        <v>1885.8</v>
      </c>
      <c r="P76" s="17">
        <f>SUM(P71:P75)</f>
        <v>4</v>
      </c>
      <c r="Q76" s="17">
        <f>SUM(Q71:Q75)</f>
        <v>28</v>
      </c>
      <c r="R76" s="18">
        <f>Q76/L76*(1)</f>
        <v>0.17834394904458598</v>
      </c>
      <c r="S76" s="20">
        <f>SUM(S71:S75)</f>
        <v>26</v>
      </c>
      <c r="T76" s="20">
        <f>SUM(T71:T75)</f>
        <v>23</v>
      </c>
      <c r="U76" s="20">
        <f>SUM(U71:U75)</f>
        <v>8</v>
      </c>
      <c r="V76" s="20">
        <f>SUM(V71:V75)</f>
        <v>2</v>
      </c>
    </row>
    <row r="78" spans="1:22">
      <c r="A78" s="21" t="s">
        <v>37</v>
      </c>
      <c r="B78" s="21" t="s">
        <v>1</v>
      </c>
      <c r="C78" s="21" t="s">
        <v>2</v>
      </c>
      <c r="D78" s="21" t="s">
        <v>3</v>
      </c>
      <c r="E78" s="21" t="s">
        <v>4</v>
      </c>
      <c r="F78" s="21" t="s">
        <v>5</v>
      </c>
      <c r="G78" s="21" t="s">
        <v>6</v>
      </c>
      <c r="H78" s="3" t="s">
        <v>7</v>
      </c>
      <c r="I78" s="21" t="s">
        <v>8</v>
      </c>
      <c r="J78" s="4">
        <v>3</v>
      </c>
      <c r="K78" s="21" t="s">
        <v>9</v>
      </c>
      <c r="L78" s="21" t="s">
        <v>10</v>
      </c>
      <c r="M78" s="21" t="s">
        <v>11</v>
      </c>
      <c r="N78" s="22">
        <v>100</v>
      </c>
      <c r="O78" s="23" t="s">
        <v>12</v>
      </c>
      <c r="P78" s="21" t="s">
        <v>13</v>
      </c>
      <c r="Q78" s="21" t="s">
        <v>14</v>
      </c>
      <c r="R78" s="5" t="s">
        <v>15</v>
      </c>
      <c r="S78" s="2">
        <v>50</v>
      </c>
      <c r="T78" s="2" t="s">
        <v>16</v>
      </c>
      <c r="U78" s="2" t="s">
        <v>17</v>
      </c>
      <c r="V78" s="6" t="s">
        <v>18</v>
      </c>
    </row>
    <row r="79" spans="1:22">
      <c r="A79" s="8" t="s">
        <v>20</v>
      </c>
      <c r="B79" s="9">
        <v>1</v>
      </c>
      <c r="C79" s="9">
        <v>0</v>
      </c>
      <c r="D79" s="10">
        <f>C79/B79*(1)</f>
        <v>0</v>
      </c>
      <c r="E79" s="9">
        <v>3</v>
      </c>
      <c r="F79" s="9">
        <v>830</v>
      </c>
      <c r="G79" s="9">
        <v>1814</v>
      </c>
      <c r="H79" s="11">
        <f>F79/(G79/6)</f>
        <v>2.7453142227122385</v>
      </c>
      <c r="I79" s="9">
        <v>2</v>
      </c>
      <c r="J79" s="10">
        <f>I79/E79*1</f>
        <v>0.66666666666666663</v>
      </c>
      <c r="K79" s="9">
        <v>0</v>
      </c>
      <c r="L79" s="9">
        <v>21</v>
      </c>
      <c r="M79" s="11">
        <f>F79/L79</f>
        <v>39.523809523809526</v>
      </c>
      <c r="N79" s="9">
        <v>1</v>
      </c>
      <c r="O79" s="12">
        <f>G79/N79</f>
        <v>1814</v>
      </c>
      <c r="P79" s="9">
        <v>1</v>
      </c>
      <c r="Q79" s="9">
        <v>1</v>
      </c>
      <c r="R79" s="10">
        <f>Q79/L79*(1)</f>
        <v>4.7619047619047616E-2</v>
      </c>
      <c r="S79" s="25">
        <v>6</v>
      </c>
      <c r="T79" s="25">
        <v>6</v>
      </c>
      <c r="U79" s="25">
        <v>1</v>
      </c>
      <c r="V79" s="25">
        <v>1</v>
      </c>
    </row>
    <row r="80" spans="1:22">
      <c r="A80" s="8" t="s">
        <v>22</v>
      </c>
      <c r="B80" s="9">
        <v>1</v>
      </c>
      <c r="C80" s="9">
        <v>1</v>
      </c>
      <c r="D80" s="10">
        <f>C80/B80*(1)</f>
        <v>1</v>
      </c>
      <c r="E80" s="9">
        <v>4</v>
      </c>
      <c r="F80" s="9">
        <v>1166</v>
      </c>
      <c r="G80" s="9">
        <v>1945</v>
      </c>
      <c r="H80" s="11">
        <f>F80/(G80/6)</f>
        <v>3.5969151670951156</v>
      </c>
      <c r="I80" s="9">
        <v>2</v>
      </c>
      <c r="J80" s="10">
        <f>I80/E80*1</f>
        <v>0.5</v>
      </c>
      <c r="K80" s="9">
        <v>0</v>
      </c>
      <c r="L80" s="9">
        <v>30</v>
      </c>
      <c r="M80" s="11">
        <f>F80/L80</f>
        <v>38.866666666666667</v>
      </c>
      <c r="N80" s="9">
        <v>1</v>
      </c>
      <c r="O80" s="12">
        <f>G80/N80</f>
        <v>1945</v>
      </c>
      <c r="P80" s="9">
        <v>1</v>
      </c>
      <c r="Q80" s="9">
        <v>3</v>
      </c>
      <c r="R80" s="10">
        <f>Q80/L80*(1)</f>
        <v>0.1</v>
      </c>
      <c r="S80" s="12">
        <v>7</v>
      </c>
      <c r="T80" s="12">
        <v>7</v>
      </c>
      <c r="U80" s="12">
        <v>2</v>
      </c>
      <c r="V80" s="12">
        <v>0</v>
      </c>
    </row>
    <row r="81" spans="1:22">
      <c r="A81" s="8" t="s">
        <v>23</v>
      </c>
      <c r="B81" s="9">
        <v>3</v>
      </c>
      <c r="C81" s="9">
        <v>1</v>
      </c>
      <c r="D81" s="10">
        <f>C81/B81*(1)</f>
        <v>0.33333333333333331</v>
      </c>
      <c r="E81" s="9">
        <v>11</v>
      </c>
      <c r="F81" s="9">
        <v>3169</v>
      </c>
      <c r="G81" s="9">
        <v>5628</v>
      </c>
      <c r="H81" s="11">
        <v>3.38</v>
      </c>
      <c r="I81" s="9">
        <v>6</v>
      </c>
      <c r="J81" s="10">
        <v>0.54549999999999998</v>
      </c>
      <c r="K81" s="9">
        <v>0</v>
      </c>
      <c r="L81" s="9">
        <v>80</v>
      </c>
      <c r="M81" s="11">
        <v>39.61</v>
      </c>
      <c r="N81" s="9">
        <v>7</v>
      </c>
      <c r="O81" s="12">
        <v>804</v>
      </c>
      <c r="P81" s="9">
        <v>4</v>
      </c>
      <c r="Q81" s="9">
        <v>12</v>
      </c>
      <c r="R81" s="10">
        <v>0.15</v>
      </c>
      <c r="S81" s="25">
        <v>14</v>
      </c>
      <c r="T81" s="25">
        <v>15</v>
      </c>
      <c r="U81" s="12">
        <v>6</v>
      </c>
      <c r="V81" s="12">
        <v>0</v>
      </c>
    </row>
    <row r="82" spans="1:22">
      <c r="A82" s="8" t="s">
        <v>26</v>
      </c>
      <c r="B82" s="9">
        <v>1</v>
      </c>
      <c r="C82" s="9">
        <v>1</v>
      </c>
      <c r="D82" s="10">
        <f>C82/B82*(1)</f>
        <v>1</v>
      </c>
      <c r="E82" s="9">
        <v>4</v>
      </c>
      <c r="F82" s="9">
        <v>1137</v>
      </c>
      <c r="G82" s="9">
        <v>1766</v>
      </c>
      <c r="H82" s="11">
        <f>F82/(G82/6)</f>
        <v>3.8629671574178936</v>
      </c>
      <c r="I82" s="9">
        <v>2</v>
      </c>
      <c r="J82" s="10">
        <f>I82/E82*1</f>
        <v>0.5</v>
      </c>
      <c r="K82" s="9">
        <v>0</v>
      </c>
      <c r="L82" s="9">
        <v>32</v>
      </c>
      <c r="M82" s="11">
        <f>F82/L82</f>
        <v>35.53125</v>
      </c>
      <c r="N82" s="9">
        <v>2</v>
      </c>
      <c r="O82" s="12">
        <f>G82/N82</f>
        <v>883</v>
      </c>
      <c r="P82" s="9">
        <v>1</v>
      </c>
      <c r="Q82" s="9">
        <v>3</v>
      </c>
      <c r="R82" s="10">
        <f>Q82/L82*(1)</f>
        <v>9.375E-2</v>
      </c>
      <c r="S82" s="25">
        <v>7</v>
      </c>
      <c r="T82" s="25">
        <v>8</v>
      </c>
      <c r="U82" s="12">
        <v>1</v>
      </c>
      <c r="V82" s="12">
        <v>1</v>
      </c>
    </row>
    <row r="83" spans="1:22">
      <c r="A83" s="8" t="s">
        <v>28</v>
      </c>
      <c r="B83" s="9">
        <v>1</v>
      </c>
      <c r="C83" s="9">
        <v>1</v>
      </c>
      <c r="D83" s="10">
        <f>C83/B83*(1)</f>
        <v>1</v>
      </c>
      <c r="E83" s="9">
        <v>4</v>
      </c>
      <c r="F83" s="9">
        <v>1154</v>
      </c>
      <c r="G83" s="9">
        <v>2012</v>
      </c>
      <c r="H83" s="11">
        <f>F83/(G83/6)</f>
        <v>3.4413518886679921</v>
      </c>
      <c r="I83" s="9">
        <v>2</v>
      </c>
      <c r="J83" s="10">
        <f>I83/E83*1</f>
        <v>0.5</v>
      </c>
      <c r="K83" s="9">
        <v>0</v>
      </c>
      <c r="L83" s="9">
        <v>28</v>
      </c>
      <c r="M83" s="11">
        <f>F83/L83</f>
        <v>41.214285714285715</v>
      </c>
      <c r="N83" s="9">
        <v>2</v>
      </c>
      <c r="O83" s="12">
        <f>G83/N83</f>
        <v>1006</v>
      </c>
      <c r="P83" s="9">
        <v>0</v>
      </c>
      <c r="Q83" s="9">
        <v>2</v>
      </c>
      <c r="R83" s="10">
        <f>Q83/L83*(1)</f>
        <v>7.1428571428571425E-2</v>
      </c>
      <c r="S83" s="25">
        <v>5</v>
      </c>
      <c r="T83" s="25">
        <v>5</v>
      </c>
      <c r="U83" s="12">
        <v>3</v>
      </c>
      <c r="V83" s="12">
        <v>0</v>
      </c>
    </row>
    <row r="84" spans="1:22">
      <c r="A84" s="8" t="s">
        <v>29</v>
      </c>
      <c r="B84" s="9">
        <v>1</v>
      </c>
      <c r="C84" s="9">
        <v>0</v>
      </c>
      <c r="D84" s="10">
        <f>C84/B84*(1)</f>
        <v>0</v>
      </c>
      <c r="E84" s="9">
        <v>1</v>
      </c>
      <c r="F84" s="9">
        <v>446</v>
      </c>
      <c r="G84" s="9">
        <v>594</v>
      </c>
      <c r="H84" s="11">
        <f>F84/(G84/6)</f>
        <v>4.5050505050505052</v>
      </c>
      <c r="I84" s="9">
        <v>1</v>
      </c>
      <c r="J84" s="10">
        <f>I84/E84*1</f>
        <v>1</v>
      </c>
      <c r="K84" s="9">
        <v>0</v>
      </c>
      <c r="L84" s="9">
        <v>6</v>
      </c>
      <c r="M84" s="11">
        <f>F84/L84</f>
        <v>74.333333333333329</v>
      </c>
      <c r="N84" s="9">
        <v>2</v>
      </c>
      <c r="O84" s="12">
        <f>G84/N84</f>
        <v>297</v>
      </c>
      <c r="P84" s="9">
        <v>0</v>
      </c>
      <c r="Q84" s="9">
        <v>2</v>
      </c>
      <c r="R84" s="10">
        <f>Q84/L84*(1)</f>
        <v>0.33333333333333331</v>
      </c>
      <c r="S84" s="25">
        <v>0</v>
      </c>
      <c r="T84" s="25">
        <v>1</v>
      </c>
      <c r="U84" s="12">
        <v>1</v>
      </c>
      <c r="V84" s="12">
        <v>1</v>
      </c>
    </row>
    <row r="85" spans="1:22">
      <c r="A85" s="16" t="s">
        <v>30</v>
      </c>
      <c r="B85" s="17">
        <f>SUM(B79:B84)</f>
        <v>8</v>
      </c>
      <c r="C85" s="17">
        <f>SUM(C79:C84)</f>
        <v>4</v>
      </c>
      <c r="D85" s="18">
        <f>C85/B85*(1)</f>
        <v>0.5</v>
      </c>
      <c r="E85" s="17">
        <f>SUM(E79:E84)</f>
        <v>27</v>
      </c>
      <c r="F85" s="17">
        <f>SUM(F79:F84)</f>
        <v>7902</v>
      </c>
      <c r="G85" s="17">
        <f>SUM(G79:G84)</f>
        <v>13759</v>
      </c>
      <c r="H85" s="19">
        <f>F85/(G85/6)</f>
        <v>3.4458899629333528</v>
      </c>
      <c r="I85" s="17">
        <f>SUM(I79:I84)</f>
        <v>15</v>
      </c>
      <c r="J85" s="18">
        <f>I85/E85*1</f>
        <v>0.55555555555555558</v>
      </c>
      <c r="K85" s="17">
        <f>SUM(K79:K84)</f>
        <v>0</v>
      </c>
      <c r="L85" s="17">
        <f>SUM(L79:L84)</f>
        <v>197</v>
      </c>
      <c r="M85" s="19">
        <f>F85/L85</f>
        <v>40.111675126903556</v>
      </c>
      <c r="N85" s="17">
        <f>SUM(N79:N84)</f>
        <v>15</v>
      </c>
      <c r="O85" s="20">
        <f>G85/N85</f>
        <v>917.26666666666665</v>
      </c>
      <c r="P85" s="17">
        <f>SUM(P79:P84)</f>
        <v>7</v>
      </c>
      <c r="Q85" s="17">
        <f>SUM(Q79:Q84)</f>
        <v>23</v>
      </c>
      <c r="R85" s="18">
        <f>Q85/L85*(1)</f>
        <v>0.116751269035533</v>
      </c>
      <c r="S85" s="35">
        <f>SUM(S79:S84)</f>
        <v>39</v>
      </c>
      <c r="T85" s="35">
        <f>SUM(T79:T84)</f>
        <v>42</v>
      </c>
      <c r="U85" s="32">
        <f>SUM(U79:U84)</f>
        <v>14</v>
      </c>
      <c r="V85" s="32">
        <f>SUM(V79:V84)</f>
        <v>3</v>
      </c>
    </row>
    <row r="87" spans="1:22">
      <c r="A87" s="21" t="s">
        <v>38</v>
      </c>
      <c r="B87" s="21" t="s">
        <v>1</v>
      </c>
      <c r="C87" s="21" t="s">
        <v>2</v>
      </c>
      <c r="D87" s="21" t="s">
        <v>3</v>
      </c>
      <c r="E87" s="21" t="s">
        <v>4</v>
      </c>
      <c r="F87" s="21" t="s">
        <v>5</v>
      </c>
      <c r="G87" s="21" t="s">
        <v>6</v>
      </c>
      <c r="H87" s="3" t="s">
        <v>7</v>
      </c>
      <c r="I87" s="21" t="s">
        <v>8</v>
      </c>
      <c r="J87" s="4">
        <v>3</v>
      </c>
      <c r="K87" s="21" t="s">
        <v>9</v>
      </c>
      <c r="L87" s="21" t="s">
        <v>10</v>
      </c>
      <c r="M87" s="21" t="s">
        <v>11</v>
      </c>
      <c r="N87" s="22">
        <v>100</v>
      </c>
      <c r="O87" s="23" t="s">
        <v>12</v>
      </c>
      <c r="P87" s="21" t="s">
        <v>13</v>
      </c>
      <c r="Q87" s="21" t="s">
        <v>14</v>
      </c>
      <c r="R87" s="5" t="s">
        <v>15</v>
      </c>
      <c r="S87" s="2">
        <v>50</v>
      </c>
      <c r="T87" s="2" t="s">
        <v>16</v>
      </c>
      <c r="U87" s="2" t="s">
        <v>17</v>
      </c>
      <c r="V87" s="6" t="s">
        <v>18</v>
      </c>
    </row>
    <row r="88" spans="1:22">
      <c r="A88" s="8" t="s">
        <v>19</v>
      </c>
      <c r="B88" s="9">
        <v>3</v>
      </c>
      <c r="C88" s="9">
        <v>1</v>
      </c>
      <c r="D88" s="10">
        <f>C88/B88*(1)</f>
        <v>0.33333333333333331</v>
      </c>
      <c r="E88" s="9">
        <v>11</v>
      </c>
      <c r="F88" s="9">
        <v>3371</v>
      </c>
      <c r="G88" s="9">
        <v>5788</v>
      </c>
      <c r="H88" s="11">
        <f>F88/(G88/6)</f>
        <v>3.4944713199723569</v>
      </c>
      <c r="I88" s="9">
        <v>6</v>
      </c>
      <c r="J88" s="10">
        <f>I88/E88*1</f>
        <v>0.54545454545454541</v>
      </c>
      <c r="K88" s="9">
        <v>0</v>
      </c>
      <c r="L88" s="9">
        <v>88</v>
      </c>
      <c r="M88" s="11">
        <f>F88/L88</f>
        <v>38.30681818181818</v>
      </c>
      <c r="N88" s="9">
        <v>9</v>
      </c>
      <c r="O88" s="12">
        <f>G88/N88</f>
        <v>643.11111111111109</v>
      </c>
      <c r="P88" s="12">
        <v>2</v>
      </c>
      <c r="Q88" s="12">
        <v>8</v>
      </c>
      <c r="R88" s="10">
        <f>Q88/L88*(1)</f>
        <v>9.0909090909090912E-2</v>
      </c>
      <c r="S88" s="25">
        <v>11</v>
      </c>
      <c r="T88" s="25">
        <v>15</v>
      </c>
      <c r="U88" s="25">
        <v>10</v>
      </c>
      <c r="V88" s="25">
        <v>3</v>
      </c>
    </row>
    <row r="89" spans="1:22">
      <c r="A89" s="8" t="s">
        <v>20</v>
      </c>
      <c r="B89" s="9">
        <v>3</v>
      </c>
      <c r="C89" s="9">
        <v>1</v>
      </c>
      <c r="D89" s="10">
        <f>C89/B89*(1)</f>
        <v>0.33333333333333331</v>
      </c>
      <c r="E89" s="9">
        <v>10</v>
      </c>
      <c r="F89" s="9">
        <v>3921</v>
      </c>
      <c r="G89" s="9">
        <v>6584</v>
      </c>
      <c r="H89" s="11">
        <f>F89/(G89/6)</f>
        <v>3.5732077764277039</v>
      </c>
      <c r="I89" s="9">
        <v>10</v>
      </c>
      <c r="J89" s="10">
        <f>I89/E89*1</f>
        <v>1</v>
      </c>
      <c r="K89" s="9">
        <v>0</v>
      </c>
      <c r="L89" s="9">
        <v>79</v>
      </c>
      <c r="M89" s="11">
        <f>F89/L89</f>
        <v>49.632911392405063</v>
      </c>
      <c r="N89" s="9">
        <v>11</v>
      </c>
      <c r="O89" s="12">
        <f>G89/N89</f>
        <v>598.5454545454545</v>
      </c>
      <c r="P89" s="9">
        <v>1</v>
      </c>
      <c r="Q89" s="9">
        <v>8</v>
      </c>
      <c r="R89" s="10">
        <f>Q89/L89*(1)</f>
        <v>0.10126582278481013</v>
      </c>
      <c r="S89" s="12">
        <v>16</v>
      </c>
      <c r="T89" s="25">
        <v>15</v>
      </c>
      <c r="U89" s="25">
        <v>14</v>
      </c>
      <c r="V89" s="25">
        <v>2</v>
      </c>
    </row>
    <row r="90" spans="1:22">
      <c r="A90" s="8" t="s">
        <v>21</v>
      </c>
      <c r="B90" s="9">
        <v>2</v>
      </c>
      <c r="C90" s="9">
        <v>1</v>
      </c>
      <c r="D90" s="10">
        <f>C90/B90*(1)</f>
        <v>0.5</v>
      </c>
      <c r="E90" s="9">
        <v>8</v>
      </c>
      <c r="F90" s="9">
        <v>2456</v>
      </c>
      <c r="G90" s="12">
        <v>4436</v>
      </c>
      <c r="H90" s="11">
        <f>F90/(G90/6)</f>
        <v>3.3219116321009916</v>
      </c>
      <c r="I90" s="9">
        <v>3</v>
      </c>
      <c r="J90" s="10">
        <f>I90/E90*1</f>
        <v>0.375</v>
      </c>
      <c r="K90" s="9">
        <v>0</v>
      </c>
      <c r="L90" s="9">
        <v>58</v>
      </c>
      <c r="M90" s="11">
        <f>F90/L90</f>
        <v>42.344827586206897</v>
      </c>
      <c r="N90" s="9">
        <v>6</v>
      </c>
      <c r="O90" s="12">
        <f>G90/N90</f>
        <v>739.33333333333337</v>
      </c>
      <c r="P90" s="9">
        <v>0</v>
      </c>
      <c r="Q90" s="9">
        <v>6</v>
      </c>
      <c r="R90" s="10">
        <f>Q90/L90*(1)</f>
        <v>0.10344827586206896</v>
      </c>
      <c r="S90" s="12">
        <v>12</v>
      </c>
      <c r="T90" s="25">
        <v>12</v>
      </c>
      <c r="U90" s="25">
        <v>5</v>
      </c>
      <c r="V90" s="25">
        <v>1</v>
      </c>
    </row>
    <row r="91" spans="1:22">
      <c r="A91" s="8" t="s">
        <v>22</v>
      </c>
      <c r="B91" s="9">
        <v>1</v>
      </c>
      <c r="C91" s="9">
        <v>1</v>
      </c>
      <c r="D91" s="10">
        <f>C91/B91*(1)</f>
        <v>1</v>
      </c>
      <c r="E91" s="9">
        <v>4</v>
      </c>
      <c r="F91" s="9">
        <v>1501</v>
      </c>
      <c r="G91" s="9">
        <v>2203</v>
      </c>
      <c r="H91" s="11">
        <f>F91/(G91/6)</f>
        <v>4.0880617339990923</v>
      </c>
      <c r="I91" s="9">
        <v>3</v>
      </c>
      <c r="J91" s="10">
        <f>I91/E91*1</f>
        <v>0.75</v>
      </c>
      <c r="K91" s="9">
        <v>0</v>
      </c>
      <c r="L91" s="9">
        <v>31</v>
      </c>
      <c r="M91" s="11">
        <f>F91/L91</f>
        <v>48.41935483870968</v>
      </c>
      <c r="N91" s="9">
        <v>4</v>
      </c>
      <c r="O91" s="12">
        <f>G91/N91</f>
        <v>550.75</v>
      </c>
      <c r="P91" s="9">
        <v>0</v>
      </c>
      <c r="Q91" s="12">
        <v>5</v>
      </c>
      <c r="R91" s="10">
        <f>Q91/L91*(1)</f>
        <v>0.16129032258064516</v>
      </c>
      <c r="S91" s="12">
        <v>9</v>
      </c>
      <c r="T91" s="12">
        <v>9</v>
      </c>
      <c r="U91" s="12">
        <v>5</v>
      </c>
      <c r="V91" s="25">
        <v>2</v>
      </c>
    </row>
    <row r="92" spans="1:22">
      <c r="A92" s="8" t="s">
        <v>23</v>
      </c>
      <c r="B92" s="9">
        <v>1</v>
      </c>
      <c r="C92" s="9">
        <v>1</v>
      </c>
      <c r="D92" s="10">
        <f>C92/B92*(1)</f>
        <v>1</v>
      </c>
      <c r="E92" s="9">
        <v>3</v>
      </c>
      <c r="F92" s="9">
        <v>976</v>
      </c>
      <c r="G92" s="9">
        <v>1654</v>
      </c>
      <c r="H92" s="11">
        <f>F92/(G92/6)</f>
        <v>3.5405078597339781</v>
      </c>
      <c r="I92" s="9">
        <v>1</v>
      </c>
      <c r="J92" s="10">
        <v>0.33333333333333331</v>
      </c>
      <c r="K92" s="9">
        <v>0</v>
      </c>
      <c r="L92" s="9">
        <v>23</v>
      </c>
      <c r="M92" s="11">
        <f>F92/L92</f>
        <v>42.434782608695649</v>
      </c>
      <c r="N92" s="9">
        <v>2</v>
      </c>
      <c r="O92" s="12">
        <f>G92/N92</f>
        <v>827</v>
      </c>
      <c r="P92" s="9">
        <v>0</v>
      </c>
      <c r="Q92" s="12">
        <v>2</v>
      </c>
      <c r="R92" s="10">
        <f>Q92/L92*(1)</f>
        <v>8.6956521739130432E-2</v>
      </c>
      <c r="S92" s="12">
        <v>5</v>
      </c>
      <c r="T92" s="12">
        <v>5</v>
      </c>
      <c r="U92" s="12">
        <v>2</v>
      </c>
      <c r="V92" s="25">
        <v>2</v>
      </c>
    </row>
    <row r="93" spans="1:22">
      <c r="A93" s="14" t="s">
        <v>24</v>
      </c>
      <c r="B93" s="9">
        <v>1</v>
      </c>
      <c r="C93" s="9">
        <v>1</v>
      </c>
      <c r="D93" s="10">
        <f>C93/B93*(1)</f>
        <v>1</v>
      </c>
      <c r="E93" s="9">
        <v>4</v>
      </c>
      <c r="F93" s="9">
        <v>966</v>
      </c>
      <c r="G93" s="9">
        <v>1823</v>
      </c>
      <c r="H93" s="11">
        <f>F93/(G93/6)</f>
        <v>3.17937465715853</v>
      </c>
      <c r="I93" s="9">
        <v>1</v>
      </c>
      <c r="J93" s="10">
        <f>I93/E93*1</f>
        <v>0.25</v>
      </c>
      <c r="K93" s="9">
        <v>0</v>
      </c>
      <c r="L93" s="9">
        <v>32</v>
      </c>
      <c r="M93" s="11">
        <f>F93/L93</f>
        <v>30.1875</v>
      </c>
      <c r="N93" s="9">
        <v>2</v>
      </c>
      <c r="O93" s="12">
        <f>G93/N93</f>
        <v>911.5</v>
      </c>
      <c r="P93" s="9">
        <v>2</v>
      </c>
      <c r="Q93" s="9">
        <v>4</v>
      </c>
      <c r="R93" s="10">
        <f>Q93/L93*(1)</f>
        <v>0.125</v>
      </c>
      <c r="S93" s="12">
        <v>4</v>
      </c>
      <c r="T93" s="12">
        <v>4</v>
      </c>
      <c r="U93" s="12">
        <v>2</v>
      </c>
      <c r="V93" s="12">
        <v>0</v>
      </c>
    </row>
    <row r="94" spans="1:22">
      <c r="A94" s="14" t="s">
        <v>25</v>
      </c>
      <c r="B94" s="9">
        <v>2</v>
      </c>
      <c r="C94" s="9">
        <v>2</v>
      </c>
      <c r="D94" s="10">
        <f>C94/B94*(1)</f>
        <v>1</v>
      </c>
      <c r="E94" s="9">
        <v>7</v>
      </c>
      <c r="F94" s="9">
        <v>2158</v>
      </c>
      <c r="G94" s="9">
        <v>3905</v>
      </c>
      <c r="H94" s="11">
        <f>F94/(G94/6)</f>
        <v>3.3157490396927014</v>
      </c>
      <c r="I94" s="9">
        <v>3</v>
      </c>
      <c r="J94" s="10">
        <f>I94/E94*1</f>
        <v>0.42857142857142855</v>
      </c>
      <c r="K94" s="9">
        <v>0</v>
      </c>
      <c r="L94" s="9">
        <v>68</v>
      </c>
      <c r="M94" s="11">
        <f>F94/L94</f>
        <v>31.735294117647058</v>
      </c>
      <c r="N94" s="9">
        <v>2</v>
      </c>
      <c r="O94" s="12">
        <f>G94/N94</f>
        <v>1952.5</v>
      </c>
      <c r="P94" s="9">
        <v>3</v>
      </c>
      <c r="Q94" s="9">
        <v>13</v>
      </c>
      <c r="R94" s="10">
        <f>Q94/L94*(1)</f>
        <v>0.19117647058823528</v>
      </c>
      <c r="S94" s="12">
        <v>13</v>
      </c>
      <c r="T94" s="12">
        <v>9</v>
      </c>
      <c r="U94" s="12">
        <v>4</v>
      </c>
      <c r="V94" s="12">
        <v>1</v>
      </c>
    </row>
    <row r="95" spans="1:22">
      <c r="A95" s="14" t="s">
        <v>26</v>
      </c>
      <c r="B95" s="9">
        <v>3</v>
      </c>
      <c r="C95" s="9">
        <v>2</v>
      </c>
      <c r="D95" s="10">
        <f>C95/B95*(1)</f>
        <v>0.66666666666666663</v>
      </c>
      <c r="E95" s="9">
        <v>11</v>
      </c>
      <c r="F95" s="9">
        <v>2807</v>
      </c>
      <c r="G95" s="9">
        <v>5455</v>
      </c>
      <c r="H95" s="11">
        <f>F95/(G95/6)</f>
        <v>3.0874427131072411</v>
      </c>
      <c r="I95" s="9">
        <v>3</v>
      </c>
      <c r="J95" s="10">
        <f>I95/E95*1</f>
        <v>0.27272727272727271</v>
      </c>
      <c r="K95" s="9">
        <v>0</v>
      </c>
      <c r="L95" s="9">
        <v>101</v>
      </c>
      <c r="M95" s="11">
        <f>F95/L95</f>
        <v>27.792079207920793</v>
      </c>
      <c r="N95" s="9">
        <v>2</v>
      </c>
      <c r="O95" s="12">
        <f>G95/N95</f>
        <v>2727.5</v>
      </c>
      <c r="P95" s="9">
        <v>4</v>
      </c>
      <c r="Q95" s="9">
        <v>20</v>
      </c>
      <c r="R95" s="10">
        <f>Q95/L95*(1)</f>
        <v>0.19801980198019803</v>
      </c>
      <c r="S95" s="12">
        <v>11</v>
      </c>
      <c r="T95" s="12">
        <v>15</v>
      </c>
      <c r="U95" s="12">
        <v>4</v>
      </c>
      <c r="V95" s="12">
        <v>2</v>
      </c>
    </row>
    <row r="96" spans="1:22">
      <c r="A96" s="14" t="s">
        <v>27</v>
      </c>
      <c r="B96" s="9">
        <v>1</v>
      </c>
      <c r="C96" s="9">
        <v>0</v>
      </c>
      <c r="D96" s="10">
        <f>C96/B96*(1)</f>
        <v>0</v>
      </c>
      <c r="E96" s="9">
        <v>4</v>
      </c>
      <c r="F96" s="9">
        <v>1107</v>
      </c>
      <c r="G96" s="9">
        <v>2101</v>
      </c>
      <c r="H96" s="11">
        <f>F96/(G96/6)</f>
        <v>3.1613517372679674</v>
      </c>
      <c r="I96" s="9">
        <v>2</v>
      </c>
      <c r="J96" s="10">
        <f>I96/E96*1</f>
        <v>0.5</v>
      </c>
      <c r="K96" s="9">
        <v>0</v>
      </c>
      <c r="L96" s="9">
        <v>28</v>
      </c>
      <c r="M96" s="11">
        <f>F96/L96</f>
        <v>39.535714285714285</v>
      </c>
      <c r="N96" s="9">
        <v>1</v>
      </c>
      <c r="O96" s="12">
        <f>G96/N96</f>
        <v>2101</v>
      </c>
      <c r="P96" s="9">
        <v>0</v>
      </c>
      <c r="Q96" s="9">
        <v>5</v>
      </c>
      <c r="R96" s="10">
        <f>Q96/L96*(1)</f>
        <v>0.17857142857142858</v>
      </c>
      <c r="S96" s="12">
        <v>7</v>
      </c>
      <c r="T96" s="12">
        <v>7</v>
      </c>
      <c r="U96" s="12">
        <v>1</v>
      </c>
      <c r="V96" s="12">
        <v>1</v>
      </c>
    </row>
    <row r="97" spans="1:22">
      <c r="A97" s="14" t="s">
        <v>28</v>
      </c>
      <c r="B97" s="9">
        <v>3</v>
      </c>
      <c r="C97" s="9">
        <v>3</v>
      </c>
      <c r="D97" s="10">
        <f>C97/B97*(1)</f>
        <v>1</v>
      </c>
      <c r="E97" s="9">
        <v>12</v>
      </c>
      <c r="F97" s="9">
        <v>3819</v>
      </c>
      <c r="G97" s="9">
        <v>6309</v>
      </c>
      <c r="H97" s="11">
        <f>F97/(G97/6)</f>
        <v>3.6319543509272467</v>
      </c>
      <c r="I97" s="9">
        <v>6</v>
      </c>
      <c r="J97" s="10">
        <f>I97/E97*1</f>
        <v>0.5</v>
      </c>
      <c r="K97" s="9">
        <v>0</v>
      </c>
      <c r="L97" s="9">
        <v>102</v>
      </c>
      <c r="M97" s="11">
        <f>F97/L97</f>
        <v>37.441176470588232</v>
      </c>
      <c r="N97" s="9">
        <v>8</v>
      </c>
      <c r="O97" s="12">
        <f>G97/N97</f>
        <v>788.625</v>
      </c>
      <c r="P97" s="9">
        <v>3</v>
      </c>
      <c r="Q97" s="9">
        <v>12</v>
      </c>
      <c r="R97" s="10">
        <f>Q97/L97*(1)</f>
        <v>0.11764705882352941</v>
      </c>
      <c r="S97" s="12">
        <v>14</v>
      </c>
      <c r="T97" s="12">
        <v>22</v>
      </c>
      <c r="U97" s="12">
        <v>7</v>
      </c>
      <c r="V97" s="12">
        <v>3</v>
      </c>
    </row>
    <row r="98" spans="1:22">
      <c r="A98" s="14" t="s">
        <v>29</v>
      </c>
      <c r="B98" s="9">
        <v>2</v>
      </c>
      <c r="C98" s="9">
        <v>1</v>
      </c>
      <c r="D98" s="10">
        <f>C98/B98*(1)</f>
        <v>0.5</v>
      </c>
      <c r="E98" s="9">
        <v>8</v>
      </c>
      <c r="F98" s="9">
        <v>2117</v>
      </c>
      <c r="G98" s="9">
        <v>3760</v>
      </c>
      <c r="H98" s="11">
        <f>F98/(G98/6)</f>
        <v>3.3781914893617024</v>
      </c>
      <c r="I98" s="9">
        <v>3</v>
      </c>
      <c r="J98" s="10">
        <f>I98/E98*1</f>
        <v>0.375</v>
      </c>
      <c r="K98" s="9">
        <v>0</v>
      </c>
      <c r="L98" s="9">
        <v>72</v>
      </c>
      <c r="M98" s="11">
        <f>F98/L98</f>
        <v>29.402777777777779</v>
      </c>
      <c r="N98" s="9">
        <v>3</v>
      </c>
      <c r="O98" s="12">
        <f>G98/N98</f>
        <v>1253.3333333333333</v>
      </c>
      <c r="P98" s="9">
        <v>3</v>
      </c>
      <c r="Q98" s="9">
        <v>13</v>
      </c>
      <c r="R98" s="10">
        <f>Q98/L98*(1)</f>
        <v>0.18055555555555555</v>
      </c>
      <c r="S98" s="12">
        <v>9</v>
      </c>
      <c r="T98" s="12">
        <v>13</v>
      </c>
      <c r="U98" s="12">
        <v>2</v>
      </c>
      <c r="V98" s="12">
        <v>0</v>
      </c>
    </row>
    <row r="99" spans="1:22">
      <c r="A99" s="16" t="s">
        <v>30</v>
      </c>
      <c r="B99" s="17">
        <f>SUM(B88:B98)</f>
        <v>22</v>
      </c>
      <c r="C99" s="17">
        <f>SUM(C88:C98)</f>
        <v>14</v>
      </c>
      <c r="D99" s="18">
        <f>C99/B99*(1)</f>
        <v>0.63636363636363635</v>
      </c>
      <c r="E99" s="17">
        <f>SUM(E88:E98)</f>
        <v>82</v>
      </c>
      <c r="F99" s="17">
        <f>SUM(F88:F98)</f>
        <v>25199</v>
      </c>
      <c r="G99" s="17">
        <f>SUM(G88:G98)</f>
        <v>44018</v>
      </c>
      <c r="H99" s="19">
        <f>F99/(G99/6)</f>
        <v>3.4348221182243628</v>
      </c>
      <c r="I99" s="17">
        <f>SUM(I88:I98)</f>
        <v>41</v>
      </c>
      <c r="J99" s="18">
        <f>I99/E99*1</f>
        <v>0.5</v>
      </c>
      <c r="K99" s="17">
        <f>SUM(K88:K98)</f>
        <v>0</v>
      </c>
      <c r="L99" s="17">
        <f>SUM(L88:L98)</f>
        <v>682</v>
      </c>
      <c r="M99" s="19">
        <f>F99/L99</f>
        <v>36.948680351906155</v>
      </c>
      <c r="N99" s="17">
        <f>SUM(N88:N98)</f>
        <v>50</v>
      </c>
      <c r="O99" s="20">
        <f>G99/N99</f>
        <v>880.36</v>
      </c>
      <c r="P99" s="17">
        <f>SUM(P88:P98)</f>
        <v>18</v>
      </c>
      <c r="Q99" s="17">
        <f>SUM(Q88:Q98)</f>
        <v>96</v>
      </c>
      <c r="R99" s="18">
        <f>Q99/L99*(1)</f>
        <v>0.14076246334310852</v>
      </c>
      <c r="S99" s="20">
        <f>SUM(S88:S98)</f>
        <v>111</v>
      </c>
      <c r="T99" s="20">
        <f>SUM(T88:T98)</f>
        <v>126</v>
      </c>
      <c r="U99" s="20">
        <f>SUM(U88:U98)</f>
        <v>56</v>
      </c>
      <c r="V99" s="20">
        <f>SUM(V88:V98)</f>
        <v>17</v>
      </c>
    </row>
    <row r="105" spans="1:22">
      <c r="A105" s="21" t="s">
        <v>39</v>
      </c>
      <c r="B105" s="21" t="s">
        <v>1</v>
      </c>
      <c r="C105" s="21" t="s">
        <v>2</v>
      </c>
      <c r="D105" s="21" t="s">
        <v>3</v>
      </c>
      <c r="E105" s="21" t="s">
        <v>4</v>
      </c>
      <c r="F105" s="21" t="s">
        <v>5</v>
      </c>
      <c r="G105" s="21" t="s">
        <v>6</v>
      </c>
      <c r="H105" s="3" t="s">
        <v>7</v>
      </c>
      <c r="I105" s="21" t="s">
        <v>8</v>
      </c>
      <c r="J105" s="4">
        <v>3</v>
      </c>
      <c r="K105" s="21" t="s">
        <v>9</v>
      </c>
      <c r="L105" s="21" t="s">
        <v>10</v>
      </c>
      <c r="M105" s="21" t="s">
        <v>11</v>
      </c>
      <c r="N105" s="22">
        <v>100</v>
      </c>
      <c r="O105" s="23" t="s">
        <v>12</v>
      </c>
      <c r="P105" s="21" t="s">
        <v>13</v>
      </c>
      <c r="Q105" s="21" t="s">
        <v>14</v>
      </c>
      <c r="R105" s="5" t="s">
        <v>15</v>
      </c>
      <c r="S105" s="2">
        <v>50</v>
      </c>
      <c r="T105" s="2" t="s">
        <v>16</v>
      </c>
      <c r="U105" s="2" t="s">
        <v>17</v>
      </c>
      <c r="V105" s="6" t="s">
        <v>18</v>
      </c>
    </row>
    <row r="106" spans="1:22">
      <c r="A106" s="8" t="s">
        <v>20</v>
      </c>
      <c r="B106" s="9">
        <v>1</v>
      </c>
      <c r="C106" s="9">
        <v>0</v>
      </c>
      <c r="D106" s="10">
        <f>C106/B106*(1)</f>
        <v>0</v>
      </c>
      <c r="E106" s="9">
        <v>4</v>
      </c>
      <c r="F106" s="9">
        <v>1381</v>
      </c>
      <c r="G106" s="9">
        <v>2381</v>
      </c>
      <c r="H106" s="11">
        <f>F106/(G106/6)</f>
        <v>3.4800503989920202</v>
      </c>
      <c r="I106" s="9">
        <v>4</v>
      </c>
      <c r="J106" s="10">
        <f>I106/E106*1</f>
        <v>1</v>
      </c>
      <c r="K106" s="9">
        <v>0</v>
      </c>
      <c r="L106" s="9">
        <v>25</v>
      </c>
      <c r="M106" s="11">
        <f>F106/L106</f>
        <v>55.24</v>
      </c>
      <c r="N106" s="9">
        <v>3</v>
      </c>
      <c r="O106" s="12">
        <f>G106/N106</f>
        <v>793.66666666666663</v>
      </c>
      <c r="P106" s="9">
        <v>0</v>
      </c>
      <c r="Q106" s="9">
        <v>1</v>
      </c>
      <c r="R106" s="10">
        <f>Q106/L106*(1)</f>
        <v>0.04</v>
      </c>
      <c r="S106" s="25">
        <v>9</v>
      </c>
      <c r="T106" s="25">
        <v>3</v>
      </c>
      <c r="U106" s="25">
        <v>6</v>
      </c>
      <c r="V106" s="25">
        <v>1</v>
      </c>
    </row>
    <row r="107" spans="1:22">
      <c r="A107" s="8" t="s">
        <v>21</v>
      </c>
      <c r="B107" s="9">
        <v>1</v>
      </c>
      <c r="C107" s="9">
        <v>1</v>
      </c>
      <c r="D107" s="10">
        <f>C107/B107*(1)</f>
        <v>1</v>
      </c>
      <c r="E107" s="9">
        <v>4</v>
      </c>
      <c r="F107" s="9">
        <v>958</v>
      </c>
      <c r="G107" s="12">
        <v>1803</v>
      </c>
      <c r="H107" s="11">
        <f>F107/(G107/6)</f>
        <v>3.1880199667221296</v>
      </c>
      <c r="I107" s="9">
        <v>1</v>
      </c>
      <c r="J107" s="10">
        <f>I107/E107*1</f>
        <v>0.25</v>
      </c>
      <c r="K107" s="9">
        <v>0</v>
      </c>
      <c r="L107" s="9">
        <v>40</v>
      </c>
      <c r="M107" s="11">
        <f>F107/L107</f>
        <v>23.95</v>
      </c>
      <c r="N107" s="9">
        <v>1</v>
      </c>
      <c r="O107" s="12">
        <f>G107/N107</f>
        <v>1803</v>
      </c>
      <c r="P107" s="9">
        <v>1</v>
      </c>
      <c r="Q107" s="9">
        <v>9</v>
      </c>
      <c r="R107" s="10">
        <f>Q107/L107*(1)</f>
        <v>0.22500000000000001</v>
      </c>
      <c r="S107" s="25">
        <v>5</v>
      </c>
      <c r="T107" s="25">
        <v>5</v>
      </c>
      <c r="U107" s="25">
        <v>1</v>
      </c>
      <c r="V107" s="25">
        <v>0</v>
      </c>
    </row>
    <row r="108" spans="1:22">
      <c r="A108" s="8" t="s">
        <v>22</v>
      </c>
      <c r="B108" s="9">
        <v>2</v>
      </c>
      <c r="C108" s="9">
        <v>0</v>
      </c>
      <c r="D108" s="10">
        <f>C108/B108*(1)</f>
        <v>0</v>
      </c>
      <c r="E108" s="9">
        <v>7</v>
      </c>
      <c r="F108" s="9">
        <v>2427</v>
      </c>
      <c r="G108" s="12">
        <v>4355</v>
      </c>
      <c r="H108" s="11">
        <f>F108/(G108/6)</f>
        <v>3.3437428243398393</v>
      </c>
      <c r="I108" s="9">
        <v>4</v>
      </c>
      <c r="J108" s="10">
        <f>I108/E108*1</f>
        <v>0.5714285714285714</v>
      </c>
      <c r="K108" s="9">
        <v>0</v>
      </c>
      <c r="L108" s="9">
        <v>58</v>
      </c>
      <c r="M108" s="11">
        <f>F108/L108</f>
        <v>41.844827586206897</v>
      </c>
      <c r="N108" s="9">
        <v>5</v>
      </c>
      <c r="O108" s="12">
        <f>G108/N108</f>
        <v>871</v>
      </c>
      <c r="P108" s="9">
        <v>2</v>
      </c>
      <c r="Q108" s="9">
        <v>10</v>
      </c>
      <c r="R108" s="10">
        <f>Q108/L108*(1)</f>
        <v>0.17241379310344829</v>
      </c>
      <c r="S108" s="12">
        <v>11</v>
      </c>
      <c r="T108" s="12">
        <v>12</v>
      </c>
      <c r="U108" s="12">
        <v>5</v>
      </c>
      <c r="V108" s="25">
        <v>4</v>
      </c>
    </row>
    <row r="109" spans="1:22">
      <c r="A109" s="8" t="s">
        <v>23</v>
      </c>
      <c r="B109" s="9">
        <v>3</v>
      </c>
      <c r="C109" s="9">
        <v>2</v>
      </c>
      <c r="D109" s="10">
        <f>C109/B109*(1)</f>
        <v>0.66666666666666663</v>
      </c>
      <c r="E109" s="9">
        <v>10</v>
      </c>
      <c r="F109" s="9">
        <v>2838</v>
      </c>
      <c r="G109" s="12">
        <v>5385</v>
      </c>
      <c r="H109" s="11">
        <f>F109/(G109/6)</f>
        <v>3.1621169916434542</v>
      </c>
      <c r="I109" s="9">
        <v>4</v>
      </c>
      <c r="J109" s="10">
        <f>I109/E109*1</f>
        <v>0.4</v>
      </c>
      <c r="K109" s="9">
        <v>0</v>
      </c>
      <c r="L109" s="9">
        <v>82</v>
      </c>
      <c r="M109" s="11">
        <f>F109/L109</f>
        <v>34.609756097560975</v>
      </c>
      <c r="N109" s="9">
        <v>3</v>
      </c>
      <c r="O109" s="12">
        <f>G109/N109</f>
        <v>1795</v>
      </c>
      <c r="P109" s="9">
        <v>3</v>
      </c>
      <c r="Q109" s="9">
        <v>12</v>
      </c>
      <c r="R109" s="10">
        <f>Q109/L109*(1)</f>
        <v>0.14634146341463414</v>
      </c>
      <c r="S109" s="12">
        <v>13</v>
      </c>
      <c r="T109" s="12">
        <v>12</v>
      </c>
      <c r="U109" s="12">
        <v>6</v>
      </c>
      <c r="V109" s="25">
        <v>1</v>
      </c>
    </row>
    <row r="110" spans="1:22">
      <c r="A110" s="14" t="s">
        <v>24</v>
      </c>
      <c r="B110" s="9">
        <v>3</v>
      </c>
      <c r="C110" s="9">
        <v>2</v>
      </c>
      <c r="D110" s="10">
        <f>C110/B110*(1)</f>
        <v>0.66666666666666663</v>
      </c>
      <c r="E110" s="9">
        <v>11</v>
      </c>
      <c r="F110" s="9">
        <v>3224</v>
      </c>
      <c r="G110" s="9">
        <v>5606</v>
      </c>
      <c r="H110" s="11">
        <f>F110/(G110/6)</f>
        <v>3.4505886550124867</v>
      </c>
      <c r="I110" s="9">
        <v>5</v>
      </c>
      <c r="J110" s="10">
        <f>I110/E110*1</f>
        <v>0.45454545454545453</v>
      </c>
      <c r="K110" s="9">
        <v>0</v>
      </c>
      <c r="L110" s="9">
        <v>86</v>
      </c>
      <c r="M110" s="11">
        <f>F110/L110</f>
        <v>37.488372093023258</v>
      </c>
      <c r="N110" s="9">
        <v>7</v>
      </c>
      <c r="O110" s="12">
        <f>G110/N110</f>
        <v>800.85714285714289</v>
      </c>
      <c r="P110" s="9">
        <v>1</v>
      </c>
      <c r="Q110" s="9">
        <v>16</v>
      </c>
      <c r="R110" s="10">
        <f>Q110/L110*(1)</f>
        <v>0.18604651162790697</v>
      </c>
      <c r="S110" s="24">
        <v>16</v>
      </c>
      <c r="T110" s="24">
        <v>9</v>
      </c>
      <c r="U110" s="24">
        <v>12</v>
      </c>
      <c r="V110" s="24">
        <v>1</v>
      </c>
    </row>
    <row r="111" spans="1:22">
      <c r="A111" s="14" t="s">
        <v>25</v>
      </c>
      <c r="B111" s="9">
        <v>3</v>
      </c>
      <c r="C111" s="9">
        <v>2</v>
      </c>
      <c r="D111" s="10">
        <f>C111/B111*(1)</f>
        <v>0.66666666666666663</v>
      </c>
      <c r="E111" s="9">
        <v>12</v>
      </c>
      <c r="F111" s="9">
        <v>3754</v>
      </c>
      <c r="G111" s="9">
        <v>6271</v>
      </c>
      <c r="H111" s="11">
        <f>F111/(G111/6)</f>
        <v>3.5917716472651886</v>
      </c>
      <c r="I111" s="9">
        <v>7</v>
      </c>
      <c r="J111" s="10">
        <f>I111/E111*1</f>
        <v>0.58333333333333337</v>
      </c>
      <c r="K111" s="9">
        <v>0</v>
      </c>
      <c r="L111" s="9">
        <v>96</v>
      </c>
      <c r="M111" s="11">
        <f>F111/L111</f>
        <v>39.104166666666664</v>
      </c>
      <c r="N111" s="9">
        <v>8</v>
      </c>
      <c r="O111" s="12">
        <f>G111/N111</f>
        <v>783.875</v>
      </c>
      <c r="P111" s="9">
        <v>1</v>
      </c>
      <c r="Q111" s="9">
        <v>15</v>
      </c>
      <c r="R111" s="10">
        <f>Q111/L111*(1)</f>
        <v>0.15625</v>
      </c>
      <c r="S111" s="12">
        <v>13</v>
      </c>
      <c r="T111" s="12">
        <v>16</v>
      </c>
      <c r="U111" s="12">
        <v>7</v>
      </c>
      <c r="V111" s="12">
        <v>1</v>
      </c>
    </row>
    <row r="112" spans="1:22">
      <c r="A112" s="14" t="s">
        <v>26</v>
      </c>
      <c r="B112" s="9">
        <v>1</v>
      </c>
      <c r="C112" s="9">
        <v>0</v>
      </c>
      <c r="D112" s="10">
        <f>C112/B112*(1)</f>
        <v>0</v>
      </c>
      <c r="E112" s="9">
        <v>4</v>
      </c>
      <c r="F112" s="9">
        <v>1224</v>
      </c>
      <c r="G112" s="9">
        <v>2277</v>
      </c>
      <c r="H112" s="11">
        <f>F112/(G112/6)</f>
        <v>3.2252964426877471</v>
      </c>
      <c r="I112" s="9">
        <v>2</v>
      </c>
      <c r="J112" s="10">
        <f>I112/E112*1</f>
        <v>0.5</v>
      </c>
      <c r="K112" s="9">
        <v>0</v>
      </c>
      <c r="L112" s="9">
        <v>36</v>
      </c>
      <c r="M112" s="11">
        <f>F112/L112</f>
        <v>34</v>
      </c>
      <c r="N112" s="9">
        <v>2</v>
      </c>
      <c r="O112" s="12">
        <f>G112/N112</f>
        <v>1138.5</v>
      </c>
      <c r="P112" s="9">
        <v>0</v>
      </c>
      <c r="Q112" s="9">
        <v>4</v>
      </c>
      <c r="R112" s="10">
        <f>Q112/L112*(1)</f>
        <v>0.1111111111111111</v>
      </c>
      <c r="S112" s="9">
        <v>6</v>
      </c>
      <c r="T112" s="9">
        <v>3</v>
      </c>
      <c r="U112" s="9">
        <v>2</v>
      </c>
      <c r="V112" s="9">
        <v>1</v>
      </c>
    </row>
    <row r="113" spans="1:22">
      <c r="A113" s="14" t="s">
        <v>27</v>
      </c>
      <c r="B113" s="9">
        <v>2</v>
      </c>
      <c r="C113" s="9">
        <v>2</v>
      </c>
      <c r="D113" s="10">
        <f>C113/B113*(1)</f>
        <v>1</v>
      </c>
      <c r="E113" s="9">
        <v>6</v>
      </c>
      <c r="F113" s="9">
        <v>2048</v>
      </c>
      <c r="G113" s="9">
        <v>3481</v>
      </c>
      <c r="H113" s="11">
        <f>F113/(G113/6)</f>
        <v>3.5300201091640337</v>
      </c>
      <c r="I113" s="9">
        <v>3</v>
      </c>
      <c r="J113" s="10">
        <f>I113/E113*1</f>
        <v>0.5</v>
      </c>
      <c r="K113" s="9">
        <v>0</v>
      </c>
      <c r="L113" s="9">
        <v>53</v>
      </c>
      <c r="M113" s="11">
        <f>F113/L113</f>
        <v>38.641509433962263</v>
      </c>
      <c r="N113" s="9">
        <v>3</v>
      </c>
      <c r="O113" s="12">
        <f>G113/N113</f>
        <v>1160.3333333333333</v>
      </c>
      <c r="P113" s="9">
        <v>2</v>
      </c>
      <c r="Q113" s="9">
        <v>10</v>
      </c>
      <c r="R113" s="10">
        <f>Q113/L113*(1)</f>
        <v>0.18867924528301888</v>
      </c>
      <c r="S113" s="9">
        <v>8</v>
      </c>
      <c r="T113" s="9">
        <v>7</v>
      </c>
      <c r="U113" s="9">
        <v>5</v>
      </c>
      <c r="V113" s="9">
        <v>2</v>
      </c>
    </row>
    <row r="114" spans="1:22">
      <c r="A114" s="14" t="s">
        <v>28</v>
      </c>
      <c r="B114" s="9">
        <v>1</v>
      </c>
      <c r="C114" s="9">
        <v>0</v>
      </c>
      <c r="D114" s="10">
        <f>C114/B114*(1)</f>
        <v>0</v>
      </c>
      <c r="E114" s="9">
        <v>3</v>
      </c>
      <c r="F114" s="9">
        <v>1267</v>
      </c>
      <c r="G114" s="9">
        <v>2093</v>
      </c>
      <c r="H114" s="11">
        <f>F114/(G114/6)</f>
        <v>3.6321070234113715</v>
      </c>
      <c r="I114" s="9">
        <v>2</v>
      </c>
      <c r="J114" s="10">
        <f>I114/E114*1</f>
        <v>0.66666666666666663</v>
      </c>
      <c r="K114" s="9">
        <v>0</v>
      </c>
      <c r="L114" s="9">
        <v>21</v>
      </c>
      <c r="M114" s="11">
        <f>F114/L114</f>
        <v>60.333333333333336</v>
      </c>
      <c r="N114" s="9">
        <v>4</v>
      </c>
      <c r="O114" s="12">
        <f>G114/N114</f>
        <v>523.25</v>
      </c>
      <c r="P114" s="9">
        <v>1</v>
      </c>
      <c r="Q114" s="9">
        <v>3</v>
      </c>
      <c r="R114" s="10">
        <f>Q114/L114*(1)</f>
        <v>0.14285714285714285</v>
      </c>
      <c r="S114" s="9">
        <v>5</v>
      </c>
      <c r="T114" s="9">
        <v>4</v>
      </c>
      <c r="U114" s="9">
        <v>4</v>
      </c>
      <c r="V114" s="9">
        <v>1</v>
      </c>
    </row>
    <row r="115" spans="1:22">
      <c r="A115" s="14" t="s">
        <v>29</v>
      </c>
      <c r="B115" s="9">
        <v>1</v>
      </c>
      <c r="C115" s="9">
        <v>0</v>
      </c>
      <c r="D115" s="10">
        <f>C115/B115*(1)</f>
        <v>0</v>
      </c>
      <c r="E115" s="9">
        <v>4</v>
      </c>
      <c r="F115" s="9">
        <v>1050</v>
      </c>
      <c r="G115" s="9">
        <v>2216</v>
      </c>
      <c r="H115" s="11">
        <f>F115/(G115/6)</f>
        <v>2.8429602888086642</v>
      </c>
      <c r="I115" s="9">
        <v>1</v>
      </c>
      <c r="J115" s="10">
        <f>I115/E115*1</f>
        <v>0.25</v>
      </c>
      <c r="K115" s="9">
        <v>0</v>
      </c>
      <c r="L115" s="9">
        <v>32</v>
      </c>
      <c r="M115" s="11">
        <f>F115/L115</f>
        <v>32.8125</v>
      </c>
      <c r="N115" s="9">
        <v>2</v>
      </c>
      <c r="O115" s="12">
        <f>G115/N115</f>
        <v>1108</v>
      </c>
      <c r="P115" s="9">
        <v>0</v>
      </c>
      <c r="Q115" s="9">
        <v>5</v>
      </c>
      <c r="R115" s="10">
        <f>Q115/L115*(1)</f>
        <v>0.15625</v>
      </c>
      <c r="S115" s="9">
        <v>4</v>
      </c>
      <c r="T115" s="9">
        <v>5</v>
      </c>
      <c r="U115" s="9">
        <v>2</v>
      </c>
      <c r="V115" s="9">
        <v>0</v>
      </c>
    </row>
    <row r="116" spans="1:22">
      <c r="A116" s="16" t="s">
        <v>30</v>
      </c>
      <c r="B116" s="2">
        <f>SUM(B106:B115)</f>
        <v>18</v>
      </c>
      <c r="C116" s="2">
        <f>SUM(C106:C115)</f>
        <v>9</v>
      </c>
      <c r="D116" s="5">
        <f>C116/B116*(1)</f>
        <v>0.5</v>
      </c>
      <c r="E116" s="2">
        <f>SUM(E106:E115)</f>
        <v>65</v>
      </c>
      <c r="F116" s="2">
        <f>SUM(F106:F115)</f>
        <v>20171</v>
      </c>
      <c r="G116" s="2">
        <f>SUM(G106:G115)</f>
        <v>35868</v>
      </c>
      <c r="H116" s="19">
        <f>F116/(G116/6)</f>
        <v>3.374205419872867</v>
      </c>
      <c r="I116" s="2">
        <f>SUM(I106:I115)</f>
        <v>33</v>
      </c>
      <c r="J116" s="5">
        <f>I116/E116*1</f>
        <v>0.50769230769230766</v>
      </c>
      <c r="K116" s="2">
        <f>SUM(K106:K115)</f>
        <v>0</v>
      </c>
      <c r="L116" s="2">
        <f>SUM(L106:L115)</f>
        <v>529</v>
      </c>
      <c r="M116" s="3">
        <f>F116/L116</f>
        <v>38.130434782608695</v>
      </c>
      <c r="N116" s="2">
        <f>SUM(N106:N115)</f>
        <v>38</v>
      </c>
      <c r="O116" s="32">
        <f>G116/N116</f>
        <v>943.89473684210532</v>
      </c>
      <c r="P116" s="2">
        <f>SUM(P106:P115)</f>
        <v>11</v>
      </c>
      <c r="Q116" s="2">
        <f>SUM(Q106:Q115)</f>
        <v>85</v>
      </c>
      <c r="R116" s="5">
        <f>Q116/L116*(1)</f>
        <v>0.16068052930056712</v>
      </c>
      <c r="S116" s="35">
        <f>SUM(S106:S115)</f>
        <v>90</v>
      </c>
      <c r="T116" s="35">
        <f>SUM(T106:T115)</f>
        <v>76</v>
      </c>
      <c r="U116" s="35">
        <f>SUM(U106:U115)</f>
        <v>50</v>
      </c>
      <c r="V116" s="32">
        <f>SUM(V106:V115)</f>
        <v>12</v>
      </c>
    </row>
    <row r="118" spans="1:22">
      <c r="A118" s="21" t="s">
        <v>40</v>
      </c>
      <c r="B118" s="21" t="s">
        <v>1</v>
      </c>
      <c r="C118" s="21" t="s">
        <v>2</v>
      </c>
      <c r="D118" s="21" t="s">
        <v>3</v>
      </c>
      <c r="E118" s="21" t="s">
        <v>4</v>
      </c>
      <c r="F118" s="21" t="s">
        <v>5</v>
      </c>
      <c r="G118" s="21" t="s">
        <v>6</v>
      </c>
      <c r="H118" s="3" t="s">
        <v>7</v>
      </c>
      <c r="I118" s="2" t="s">
        <v>8</v>
      </c>
      <c r="J118" s="4">
        <v>3</v>
      </c>
      <c r="K118" s="21" t="s">
        <v>9</v>
      </c>
      <c r="L118" s="21" t="s">
        <v>10</v>
      </c>
      <c r="M118" s="21" t="s">
        <v>11</v>
      </c>
      <c r="N118" s="22">
        <v>100</v>
      </c>
      <c r="O118" s="23" t="s">
        <v>12</v>
      </c>
      <c r="P118" s="21" t="s">
        <v>13</v>
      </c>
      <c r="Q118" s="21" t="s">
        <v>14</v>
      </c>
      <c r="R118" s="5" t="s">
        <v>15</v>
      </c>
      <c r="S118" s="2">
        <v>50</v>
      </c>
      <c r="T118" s="2" t="s">
        <v>16</v>
      </c>
      <c r="U118" s="2" t="s">
        <v>17</v>
      </c>
      <c r="V118" s="6" t="s">
        <v>18</v>
      </c>
    </row>
    <row r="119" spans="1:22">
      <c r="A119" s="8" t="s">
        <v>21</v>
      </c>
      <c r="B119" s="9">
        <v>1</v>
      </c>
      <c r="C119" s="9">
        <v>1</v>
      </c>
      <c r="D119" s="10">
        <f>C119/B119*(1)</f>
        <v>1</v>
      </c>
      <c r="E119" s="9">
        <v>4</v>
      </c>
      <c r="F119" s="9">
        <v>1327</v>
      </c>
      <c r="G119" s="9">
        <v>2163</v>
      </c>
      <c r="H119" s="11">
        <f>F119/(G119/6)</f>
        <v>3.6809986130374481</v>
      </c>
      <c r="I119" s="9">
        <v>2</v>
      </c>
      <c r="J119" s="10">
        <f>I119/E119*1</f>
        <v>0.5</v>
      </c>
      <c r="K119" s="9">
        <v>0</v>
      </c>
      <c r="L119" s="9">
        <v>29</v>
      </c>
      <c r="M119" s="11">
        <f>F119/L119</f>
        <v>45.758620689655174</v>
      </c>
      <c r="N119" s="9">
        <v>3</v>
      </c>
      <c r="O119" s="12">
        <f>G119/N119</f>
        <v>721</v>
      </c>
      <c r="P119" s="9">
        <v>1</v>
      </c>
      <c r="Q119" s="9">
        <v>3</v>
      </c>
      <c r="R119" s="10">
        <f>Q119/L119*(1)</f>
        <v>0.10344827586206896</v>
      </c>
      <c r="S119" s="25">
        <v>8</v>
      </c>
      <c r="T119" s="25">
        <v>5</v>
      </c>
      <c r="U119" s="25">
        <v>4</v>
      </c>
      <c r="V119" s="25">
        <v>2</v>
      </c>
    </row>
    <row r="120" spans="1:22">
      <c r="A120" s="8" t="s">
        <v>22</v>
      </c>
      <c r="B120" s="9">
        <v>1</v>
      </c>
      <c r="C120" s="9">
        <v>1</v>
      </c>
      <c r="D120" s="10">
        <f>C120/B120*(1)</f>
        <v>1</v>
      </c>
      <c r="E120" s="9">
        <v>4</v>
      </c>
      <c r="F120" s="9">
        <v>917</v>
      </c>
      <c r="G120" s="9">
        <v>1787</v>
      </c>
      <c r="H120" s="11">
        <f>F120/(G120/6)</f>
        <v>3.0789031897034138</v>
      </c>
      <c r="I120" s="9">
        <v>0</v>
      </c>
      <c r="J120" s="10">
        <f>I120/E120*1</f>
        <v>0</v>
      </c>
      <c r="K120" s="9">
        <v>0</v>
      </c>
      <c r="L120" s="9">
        <v>33</v>
      </c>
      <c r="M120" s="11">
        <f>F120/L120</f>
        <v>27.787878787878789</v>
      </c>
      <c r="N120" s="9">
        <v>0</v>
      </c>
      <c r="O120" s="12">
        <v>0</v>
      </c>
      <c r="P120" s="9">
        <v>2</v>
      </c>
      <c r="Q120" s="9">
        <v>2</v>
      </c>
      <c r="R120" s="10">
        <f>Q120/L120*(1)</f>
        <v>6.0606060606060608E-2</v>
      </c>
      <c r="S120" s="12">
        <v>6</v>
      </c>
      <c r="T120" s="12">
        <v>7</v>
      </c>
      <c r="U120" s="12">
        <v>0</v>
      </c>
      <c r="V120" s="25">
        <v>1</v>
      </c>
    </row>
    <row r="121" spans="1:22">
      <c r="A121" s="36" t="s">
        <v>27</v>
      </c>
      <c r="B121" s="9">
        <v>2</v>
      </c>
      <c r="C121" s="9">
        <v>1</v>
      </c>
      <c r="D121" s="10">
        <f>C121/B121*(1)</f>
        <v>0.5</v>
      </c>
      <c r="E121" s="9">
        <v>7</v>
      </c>
      <c r="F121" s="9">
        <v>2188</v>
      </c>
      <c r="G121" s="9">
        <v>4147</v>
      </c>
      <c r="H121" s="11">
        <f>F121/(G121/6)</f>
        <v>3.1656619242826141</v>
      </c>
      <c r="I121" s="9">
        <v>2</v>
      </c>
      <c r="J121" s="10">
        <f>I121/E121*1</f>
        <v>0.2857142857142857</v>
      </c>
      <c r="K121" s="9">
        <v>0</v>
      </c>
      <c r="L121" s="9">
        <v>60</v>
      </c>
      <c r="M121" s="11">
        <f>F121/L121</f>
        <v>36.466666666666669</v>
      </c>
      <c r="N121" s="9">
        <v>3</v>
      </c>
      <c r="O121" s="12">
        <f>G121/N121</f>
        <v>1382.3333333333333</v>
      </c>
      <c r="P121" s="9">
        <v>2</v>
      </c>
      <c r="Q121" s="9">
        <v>5</v>
      </c>
      <c r="R121" s="10">
        <f>Q121/L121*(1)</f>
        <v>8.3333333333333329E-2</v>
      </c>
      <c r="S121" s="12">
        <v>12</v>
      </c>
      <c r="T121" s="12">
        <v>11</v>
      </c>
      <c r="U121" s="12">
        <v>4</v>
      </c>
      <c r="V121" s="12">
        <v>2</v>
      </c>
    </row>
    <row r="122" spans="1:22">
      <c r="A122" s="16" t="s">
        <v>30</v>
      </c>
      <c r="B122" s="17">
        <f>SUM(B119:B121)</f>
        <v>4</v>
      </c>
      <c r="C122" s="17">
        <f>SUM(C119:C121)</f>
        <v>3</v>
      </c>
      <c r="D122" s="18">
        <f>C122/B122*(1)</f>
        <v>0.75</v>
      </c>
      <c r="E122" s="17">
        <f>SUM(E119:E121)</f>
        <v>15</v>
      </c>
      <c r="F122" s="17">
        <f>SUM(F119:F121)</f>
        <v>4432</v>
      </c>
      <c r="G122" s="17">
        <f>SUM(G119:G121)</f>
        <v>8097</v>
      </c>
      <c r="H122" s="19">
        <f>F122/(G122/6)</f>
        <v>3.2841793256761762</v>
      </c>
      <c r="I122" s="17">
        <f>SUM(I119:I121)</f>
        <v>4</v>
      </c>
      <c r="J122" s="18">
        <f>I122/E122*1</f>
        <v>0.26666666666666666</v>
      </c>
      <c r="K122" s="17">
        <f>SUM(K119:K121)</f>
        <v>0</v>
      </c>
      <c r="L122" s="17">
        <f>SUM(L119:L121)</f>
        <v>122</v>
      </c>
      <c r="M122" s="19">
        <f>F122/L122</f>
        <v>36.327868852459019</v>
      </c>
      <c r="N122" s="17">
        <f>SUM(N119:N121)</f>
        <v>6</v>
      </c>
      <c r="O122" s="20">
        <f>G122/N122</f>
        <v>1349.5</v>
      </c>
      <c r="P122" s="17">
        <f>SUM(P119:P121)</f>
        <v>5</v>
      </c>
      <c r="Q122" s="17">
        <f>SUM(Q119:Q121)</f>
        <v>10</v>
      </c>
      <c r="R122" s="18">
        <f>Q122/L122*(1)</f>
        <v>8.1967213114754092E-2</v>
      </c>
      <c r="S122" s="20">
        <f>SUM(S119:S121)</f>
        <v>26</v>
      </c>
      <c r="T122" s="20">
        <f>SUM(T119:T121)</f>
        <v>23</v>
      </c>
      <c r="U122" s="20">
        <f>SUM(U119:U121)</f>
        <v>8</v>
      </c>
      <c r="V122" s="32">
        <f>SUM(V119:V121)</f>
        <v>5</v>
      </c>
    </row>
    <row r="123" spans="1:22">
      <c r="M123" s="37"/>
    </row>
    <row r="124" spans="1:22">
      <c r="A124" s="21" t="s">
        <v>41</v>
      </c>
      <c r="B124" s="21" t="s">
        <v>1</v>
      </c>
      <c r="C124" s="21" t="s">
        <v>2</v>
      </c>
      <c r="D124" s="21" t="s">
        <v>3</v>
      </c>
      <c r="E124" s="21" t="s">
        <v>4</v>
      </c>
      <c r="F124" s="21" t="s">
        <v>5</v>
      </c>
      <c r="G124" s="21" t="s">
        <v>6</v>
      </c>
      <c r="H124" s="3" t="s">
        <v>7</v>
      </c>
      <c r="I124" s="21" t="s">
        <v>8</v>
      </c>
      <c r="J124" s="4">
        <v>3</v>
      </c>
      <c r="K124" s="21" t="s">
        <v>9</v>
      </c>
      <c r="L124" s="21" t="s">
        <v>10</v>
      </c>
      <c r="M124" s="38" t="s">
        <v>11</v>
      </c>
      <c r="N124" s="22">
        <v>100</v>
      </c>
      <c r="O124" s="23" t="s">
        <v>12</v>
      </c>
      <c r="P124" s="21" t="s">
        <v>13</v>
      </c>
      <c r="Q124" s="21" t="s">
        <v>14</v>
      </c>
      <c r="R124" s="5" t="s">
        <v>15</v>
      </c>
      <c r="S124" s="2">
        <v>50</v>
      </c>
      <c r="T124" s="2" t="s">
        <v>16</v>
      </c>
      <c r="U124" s="2" t="s">
        <v>17</v>
      </c>
      <c r="V124" s="6" t="s">
        <v>18</v>
      </c>
    </row>
    <row r="125" spans="1:22">
      <c r="A125" s="39" t="s">
        <v>21</v>
      </c>
      <c r="B125" s="15">
        <v>2</v>
      </c>
      <c r="C125" s="15">
        <v>1</v>
      </c>
      <c r="D125" s="10">
        <f>C125/B125*(1)</f>
        <v>0.5</v>
      </c>
      <c r="E125" s="15">
        <v>7</v>
      </c>
      <c r="F125" s="15">
        <v>1908</v>
      </c>
      <c r="G125" s="15">
        <v>3354</v>
      </c>
      <c r="H125" s="40">
        <v>3.413237924865832</v>
      </c>
      <c r="I125" s="15">
        <v>2</v>
      </c>
      <c r="J125" s="41">
        <v>0.2857142857142857</v>
      </c>
      <c r="K125" s="15">
        <v>0</v>
      </c>
      <c r="L125" s="15">
        <v>54</v>
      </c>
      <c r="M125" s="40">
        <v>35.333333333333336</v>
      </c>
      <c r="N125" s="15">
        <v>4</v>
      </c>
      <c r="O125" s="25">
        <v>838.5</v>
      </c>
      <c r="P125" s="15">
        <v>1</v>
      </c>
      <c r="Q125" s="15">
        <v>9</v>
      </c>
      <c r="R125" s="41">
        <v>0.16666666666666666</v>
      </c>
      <c r="S125" s="15">
        <v>7</v>
      </c>
      <c r="T125" s="15">
        <v>12</v>
      </c>
      <c r="U125" s="15">
        <v>2</v>
      </c>
      <c r="V125" s="15">
        <v>1</v>
      </c>
    </row>
    <row r="126" spans="1:22">
      <c r="A126" s="42" t="s">
        <v>22</v>
      </c>
      <c r="B126" s="9">
        <v>3</v>
      </c>
      <c r="C126" s="9">
        <v>3</v>
      </c>
      <c r="D126" s="10">
        <f>C126/B126*(1)</f>
        <v>1</v>
      </c>
      <c r="E126" s="9">
        <v>10</v>
      </c>
      <c r="F126" s="9">
        <v>2866</v>
      </c>
      <c r="G126" s="9">
        <v>4957</v>
      </c>
      <c r="H126" s="11">
        <f>F126/(G126/6)</f>
        <v>3.4690336897316927</v>
      </c>
      <c r="I126" s="9">
        <v>4</v>
      </c>
      <c r="J126" s="10">
        <f>I126/E126*1</f>
        <v>0.4</v>
      </c>
      <c r="K126" s="9">
        <v>0</v>
      </c>
      <c r="L126" s="9">
        <v>74</v>
      </c>
      <c r="M126" s="11">
        <f>F126/L126</f>
        <v>38.729729729729726</v>
      </c>
      <c r="N126" s="9">
        <v>5</v>
      </c>
      <c r="O126" s="12">
        <f>G126/N126</f>
        <v>991.4</v>
      </c>
      <c r="P126" s="9">
        <v>1</v>
      </c>
      <c r="Q126" s="9">
        <v>15</v>
      </c>
      <c r="R126" s="10">
        <f>Q126/L126*(1)</f>
        <v>0.20270270270270271</v>
      </c>
      <c r="S126" s="26">
        <v>13</v>
      </c>
      <c r="T126" s="26">
        <v>7</v>
      </c>
      <c r="U126" s="12">
        <v>7</v>
      </c>
      <c r="V126" s="15">
        <v>1</v>
      </c>
    </row>
    <row r="127" spans="1:22">
      <c r="A127" s="42" t="s">
        <v>23</v>
      </c>
      <c r="B127" s="9">
        <v>3</v>
      </c>
      <c r="C127" s="9">
        <v>1</v>
      </c>
      <c r="D127" s="10">
        <f>C127/B127*(1)</f>
        <v>0.33333333333333331</v>
      </c>
      <c r="E127" s="9">
        <v>11</v>
      </c>
      <c r="F127" s="9">
        <v>3169</v>
      </c>
      <c r="G127" s="9">
        <v>5628</v>
      </c>
      <c r="H127" s="11">
        <f>F127/(G127/6)</f>
        <v>3.3784648187633262</v>
      </c>
      <c r="I127" s="9">
        <v>6</v>
      </c>
      <c r="J127" s="10">
        <f>I127/E127*1</f>
        <v>0.54545454545454541</v>
      </c>
      <c r="K127" s="9">
        <v>0</v>
      </c>
      <c r="L127" s="9">
        <v>80</v>
      </c>
      <c r="M127" s="11">
        <f>F127/L127</f>
        <v>39.612499999999997</v>
      </c>
      <c r="N127" s="9">
        <v>7</v>
      </c>
      <c r="O127" s="12">
        <f>G127/N127</f>
        <v>804</v>
      </c>
      <c r="P127" s="9">
        <v>4</v>
      </c>
      <c r="Q127" s="9">
        <v>12</v>
      </c>
      <c r="R127" s="10">
        <f>Q127/L127*(1)</f>
        <v>0.15</v>
      </c>
      <c r="S127" s="26">
        <v>14</v>
      </c>
      <c r="T127" s="26">
        <v>15</v>
      </c>
      <c r="U127" s="12">
        <v>6</v>
      </c>
      <c r="V127" s="9">
        <v>3</v>
      </c>
    </row>
    <row r="128" spans="1:22">
      <c r="A128" s="8" t="s">
        <v>24</v>
      </c>
      <c r="B128" s="9">
        <v>1</v>
      </c>
      <c r="C128" s="9">
        <v>1</v>
      </c>
      <c r="D128" s="10">
        <f>C128/B128*(1)</f>
        <v>1</v>
      </c>
      <c r="E128" s="9">
        <v>4</v>
      </c>
      <c r="F128" s="9">
        <v>793</v>
      </c>
      <c r="G128" s="9">
        <v>1570</v>
      </c>
      <c r="H128" s="11">
        <f>F128/(G128/6)</f>
        <v>3.0305732484076433</v>
      </c>
      <c r="I128" s="9">
        <v>0</v>
      </c>
      <c r="J128" s="10">
        <f>I128/E128*1</f>
        <v>0</v>
      </c>
      <c r="K128" s="9">
        <v>0</v>
      </c>
      <c r="L128" s="9">
        <v>29</v>
      </c>
      <c r="M128" s="11">
        <f>F128/L128</f>
        <v>27.344827586206897</v>
      </c>
      <c r="N128" s="9">
        <v>1</v>
      </c>
      <c r="O128" s="12">
        <f>G128/N128</f>
        <v>1570</v>
      </c>
      <c r="P128" s="9">
        <v>0</v>
      </c>
      <c r="Q128" s="9">
        <v>6</v>
      </c>
      <c r="R128" s="10">
        <f>Q128/L128*(1)</f>
        <v>0.20689655172413793</v>
      </c>
      <c r="S128" s="12">
        <v>3</v>
      </c>
      <c r="T128" s="12">
        <v>5</v>
      </c>
      <c r="U128" s="12">
        <v>1</v>
      </c>
      <c r="V128" s="9">
        <v>0</v>
      </c>
    </row>
    <row r="129" spans="1:22">
      <c r="A129" s="8" t="s">
        <v>25</v>
      </c>
      <c r="B129" s="9">
        <v>1</v>
      </c>
      <c r="C129" s="9">
        <v>1</v>
      </c>
      <c r="D129" s="10">
        <f>C129/B129*(1)</f>
        <v>1</v>
      </c>
      <c r="E129" s="9">
        <v>4</v>
      </c>
      <c r="F129" s="9">
        <v>889</v>
      </c>
      <c r="G129" s="9">
        <v>1534</v>
      </c>
      <c r="H129" s="11">
        <f>F129/(G129/6)</f>
        <v>3.4771838331160367</v>
      </c>
      <c r="I129" s="9">
        <v>1</v>
      </c>
      <c r="J129" s="10">
        <f>I129/E129*1</f>
        <v>0.25</v>
      </c>
      <c r="K129" s="9">
        <v>0</v>
      </c>
      <c r="L129" s="9">
        <v>32</v>
      </c>
      <c r="M129" s="11">
        <f>F129/L129</f>
        <v>27.78125</v>
      </c>
      <c r="N129" s="9">
        <v>1</v>
      </c>
      <c r="O129" s="12">
        <f>G129/N129</f>
        <v>1534</v>
      </c>
      <c r="P129" s="9">
        <v>1</v>
      </c>
      <c r="Q129" s="9">
        <v>7</v>
      </c>
      <c r="R129" s="10">
        <f>Q129/L129*(1)</f>
        <v>0.21875</v>
      </c>
      <c r="S129" s="12">
        <v>5</v>
      </c>
      <c r="T129" s="12">
        <v>6</v>
      </c>
      <c r="U129" s="12">
        <v>1</v>
      </c>
      <c r="V129" s="9">
        <v>0</v>
      </c>
    </row>
    <row r="130" spans="1:22">
      <c r="A130" s="8" t="s">
        <v>27</v>
      </c>
      <c r="B130" s="9">
        <v>2</v>
      </c>
      <c r="C130" s="9">
        <v>0</v>
      </c>
      <c r="D130" s="10">
        <f>C130/B130*(1)</f>
        <v>0</v>
      </c>
      <c r="E130" s="9">
        <v>4</v>
      </c>
      <c r="F130" s="9">
        <v>1105</v>
      </c>
      <c r="G130" s="9">
        <v>2041</v>
      </c>
      <c r="H130" s="11">
        <f>F130/(G130/6)</f>
        <v>3.2484076433121016</v>
      </c>
      <c r="I130" s="9">
        <v>0</v>
      </c>
      <c r="J130" s="10">
        <f>I130/E130*1</f>
        <v>0</v>
      </c>
      <c r="K130" s="9">
        <v>0</v>
      </c>
      <c r="L130" s="9">
        <v>33</v>
      </c>
      <c r="M130" s="11">
        <f>F130/L130</f>
        <v>33.484848484848484</v>
      </c>
      <c r="N130" s="9">
        <v>3</v>
      </c>
      <c r="O130" s="12">
        <f>G130/N130</f>
        <v>680.33333333333337</v>
      </c>
      <c r="P130" s="9">
        <v>2</v>
      </c>
      <c r="Q130" s="9">
        <v>1</v>
      </c>
      <c r="R130" s="10">
        <f>Q130/L130*(1)</f>
        <v>3.0303030303030304E-2</v>
      </c>
      <c r="S130" s="12">
        <v>3</v>
      </c>
      <c r="T130" s="12">
        <v>6</v>
      </c>
      <c r="U130" s="12">
        <v>1</v>
      </c>
      <c r="V130" s="9">
        <v>0</v>
      </c>
    </row>
    <row r="131" spans="1:22">
      <c r="A131" s="8" t="s">
        <v>28</v>
      </c>
      <c r="B131" s="9">
        <v>1</v>
      </c>
      <c r="C131" s="9">
        <v>1</v>
      </c>
      <c r="D131" s="10">
        <f>C131/B131*(1)</f>
        <v>1</v>
      </c>
      <c r="E131" s="9">
        <v>4</v>
      </c>
      <c r="F131" s="9">
        <v>1158</v>
      </c>
      <c r="G131" s="9">
        <v>2087</v>
      </c>
      <c r="H131" s="11">
        <f>F131/(G131/6)</f>
        <v>3.3291806420699572</v>
      </c>
      <c r="I131" s="9">
        <v>1</v>
      </c>
      <c r="J131" s="10">
        <f>I131/E131*1</f>
        <v>0.25</v>
      </c>
      <c r="K131" s="9">
        <v>0</v>
      </c>
      <c r="L131" s="9">
        <v>38</v>
      </c>
      <c r="M131" s="11">
        <f>F131/L131</f>
        <v>30.473684210526315</v>
      </c>
      <c r="N131" s="9">
        <v>1</v>
      </c>
      <c r="O131" s="12">
        <f>G131/N131</f>
        <v>2087</v>
      </c>
      <c r="P131" s="9">
        <v>3</v>
      </c>
      <c r="Q131" s="9">
        <v>5</v>
      </c>
      <c r="R131" s="10">
        <f>Q131/L131*(1)</f>
        <v>0.13157894736842105</v>
      </c>
      <c r="S131" s="12">
        <v>7</v>
      </c>
      <c r="T131" s="12">
        <v>10</v>
      </c>
      <c r="U131" s="12">
        <v>1</v>
      </c>
      <c r="V131" s="9">
        <v>0</v>
      </c>
    </row>
    <row r="132" spans="1:22">
      <c r="A132" s="16" t="s">
        <v>30</v>
      </c>
      <c r="B132" s="17">
        <f>SUM(B125:B131)</f>
        <v>13</v>
      </c>
      <c r="C132" s="17">
        <f>SUM(C125:C131)</f>
        <v>8</v>
      </c>
      <c r="D132" s="18">
        <f>C132/B132*(1)</f>
        <v>0.61538461538461542</v>
      </c>
      <c r="E132" s="17">
        <f>SUM(E125:E131)</f>
        <v>44</v>
      </c>
      <c r="F132" s="17">
        <f>SUM(F125:F131)</f>
        <v>11888</v>
      </c>
      <c r="G132" s="17">
        <f>SUM(G125:G131)</f>
        <v>21171</v>
      </c>
      <c r="H132" s="19">
        <f>F132/(G132/6)</f>
        <v>3.3691370270653254</v>
      </c>
      <c r="I132" s="17">
        <f>SUM(I125:I131)</f>
        <v>14</v>
      </c>
      <c r="J132" s="18">
        <f>I132/E132*1</f>
        <v>0.31818181818181818</v>
      </c>
      <c r="K132" s="17">
        <f>SUM(K125:K131)</f>
        <v>0</v>
      </c>
      <c r="L132" s="17">
        <f>SUM(L125:L131)</f>
        <v>340</v>
      </c>
      <c r="M132" s="19">
        <f>F132/L132</f>
        <v>34.964705882352938</v>
      </c>
      <c r="N132" s="17">
        <f>SUM(N125:N131)</f>
        <v>22</v>
      </c>
      <c r="O132" s="20">
        <f>G132/N132</f>
        <v>962.31818181818187</v>
      </c>
      <c r="P132" s="17">
        <f>SUM(P125:P131)</f>
        <v>12</v>
      </c>
      <c r="Q132" s="17">
        <f>SUM(Q125:Q131)</f>
        <v>55</v>
      </c>
      <c r="R132" s="18">
        <f>Q132/L132*(1)</f>
        <v>0.16176470588235295</v>
      </c>
      <c r="S132" s="35">
        <f>SUM(S125:S131)</f>
        <v>52</v>
      </c>
      <c r="T132" s="35">
        <f>SUM(T125:T131)</f>
        <v>61</v>
      </c>
      <c r="U132" s="32">
        <f>SUM(U125:U131)</f>
        <v>19</v>
      </c>
      <c r="V132" s="2">
        <f>SUM(V125:V131)</f>
        <v>5</v>
      </c>
    </row>
    <row r="134" spans="1:22">
      <c r="A134" s="21" t="s">
        <v>42</v>
      </c>
      <c r="B134" s="21" t="s">
        <v>1</v>
      </c>
      <c r="C134" s="21" t="s">
        <v>2</v>
      </c>
      <c r="D134" s="21" t="s">
        <v>3</v>
      </c>
      <c r="E134" s="21" t="s">
        <v>4</v>
      </c>
      <c r="F134" s="21" t="s">
        <v>5</v>
      </c>
      <c r="G134" s="21" t="s">
        <v>6</v>
      </c>
      <c r="H134" s="3" t="s">
        <v>7</v>
      </c>
      <c r="I134" s="21" t="s">
        <v>8</v>
      </c>
      <c r="J134" s="4">
        <v>3</v>
      </c>
      <c r="K134" s="21" t="s">
        <v>9</v>
      </c>
      <c r="L134" s="21" t="s">
        <v>10</v>
      </c>
      <c r="M134" s="21" t="s">
        <v>11</v>
      </c>
      <c r="N134" s="22">
        <v>100</v>
      </c>
      <c r="O134" s="23" t="s">
        <v>12</v>
      </c>
      <c r="P134" s="21" t="s">
        <v>13</v>
      </c>
      <c r="Q134" s="21" t="s">
        <v>14</v>
      </c>
      <c r="R134" s="5" t="s">
        <v>15</v>
      </c>
      <c r="S134" s="2">
        <v>50</v>
      </c>
      <c r="T134" s="2" t="s">
        <v>16</v>
      </c>
      <c r="U134" s="2" t="s">
        <v>17</v>
      </c>
      <c r="V134" s="6" t="s">
        <v>18</v>
      </c>
    </row>
    <row r="135" spans="1:22">
      <c r="A135" s="8" t="s">
        <v>19</v>
      </c>
      <c r="B135" s="9">
        <v>1</v>
      </c>
      <c r="C135" s="9">
        <v>1</v>
      </c>
      <c r="D135" s="10">
        <f>C135/B135*(1)</f>
        <v>1</v>
      </c>
      <c r="E135" s="9">
        <v>4</v>
      </c>
      <c r="F135" s="9">
        <v>941</v>
      </c>
      <c r="G135" s="9">
        <v>2029</v>
      </c>
      <c r="H135" s="11">
        <f>F135/(G135/6)</f>
        <v>2.7826515524889106</v>
      </c>
      <c r="I135" s="43">
        <v>0</v>
      </c>
      <c r="J135" s="10">
        <f>I135/E135*1</f>
        <v>0</v>
      </c>
      <c r="K135" s="9">
        <v>0</v>
      </c>
      <c r="L135" s="9">
        <v>34</v>
      </c>
      <c r="M135" s="11">
        <f>F135/L135</f>
        <v>27.676470588235293</v>
      </c>
      <c r="N135" s="9">
        <v>0</v>
      </c>
      <c r="O135" s="12">
        <v>0</v>
      </c>
      <c r="P135" s="12">
        <v>1</v>
      </c>
      <c r="Q135" s="12">
        <v>5</v>
      </c>
      <c r="R135" s="10">
        <f>Q135/L135*(1)</f>
        <v>0.14705882352941177</v>
      </c>
      <c r="S135" s="12">
        <v>3</v>
      </c>
      <c r="T135" s="12">
        <v>7</v>
      </c>
      <c r="U135" s="12">
        <v>0</v>
      </c>
      <c r="V135" s="12">
        <v>0</v>
      </c>
    </row>
    <row r="136" spans="1:22">
      <c r="A136" s="8" t="s">
        <v>20</v>
      </c>
      <c r="B136" s="9">
        <v>1</v>
      </c>
      <c r="C136" s="9">
        <v>1</v>
      </c>
      <c r="D136" s="10">
        <f>C136/B136*(1)</f>
        <v>1</v>
      </c>
      <c r="E136" s="9">
        <v>4</v>
      </c>
      <c r="F136" s="9">
        <v>1053</v>
      </c>
      <c r="G136" s="9">
        <v>2402</v>
      </c>
      <c r="H136" s="11">
        <f>F136/(G136/6)</f>
        <v>2.6303080766028311</v>
      </c>
      <c r="I136" s="43">
        <v>2</v>
      </c>
      <c r="J136" s="10">
        <f>I136/E136*1</f>
        <v>0.5</v>
      </c>
      <c r="K136" s="9">
        <v>0</v>
      </c>
      <c r="L136" s="12">
        <v>35</v>
      </c>
      <c r="M136" s="11">
        <f>F136/L136</f>
        <v>30.085714285714285</v>
      </c>
      <c r="N136" s="9">
        <v>1</v>
      </c>
      <c r="O136" s="12">
        <f>G136/N136</f>
        <v>2402</v>
      </c>
      <c r="P136" s="9">
        <v>0</v>
      </c>
      <c r="Q136" s="12">
        <v>6</v>
      </c>
      <c r="R136" s="10">
        <f>Q136/L136*(1)</f>
        <v>0.17142857142857143</v>
      </c>
      <c r="S136" s="12">
        <v>6</v>
      </c>
      <c r="T136" s="12">
        <v>4</v>
      </c>
      <c r="U136" s="12">
        <v>3</v>
      </c>
      <c r="V136" s="12">
        <v>0</v>
      </c>
    </row>
    <row r="137" spans="1:22">
      <c r="A137" s="8" t="s">
        <v>21</v>
      </c>
      <c r="B137" s="9">
        <v>2</v>
      </c>
      <c r="C137" s="9">
        <v>1</v>
      </c>
      <c r="D137" s="10">
        <f>C137/B137*(1)</f>
        <v>0.5</v>
      </c>
      <c r="E137" s="9">
        <v>7</v>
      </c>
      <c r="F137" s="9">
        <v>2366</v>
      </c>
      <c r="G137" s="12">
        <v>4103</v>
      </c>
      <c r="H137" s="11">
        <f>F137/(G137/6)</f>
        <v>3.4599073848403603</v>
      </c>
      <c r="I137" s="43">
        <v>4</v>
      </c>
      <c r="J137" s="10">
        <f>I137/E137*1</f>
        <v>0.5714285714285714</v>
      </c>
      <c r="K137" s="9">
        <v>0</v>
      </c>
      <c r="L137" s="9">
        <v>69</v>
      </c>
      <c r="M137" s="11">
        <f>F137/L137</f>
        <v>34.289855072463766</v>
      </c>
      <c r="N137" s="9">
        <v>7</v>
      </c>
      <c r="O137" s="12">
        <f>G137/N137</f>
        <v>586.14285714285711</v>
      </c>
      <c r="P137" s="9">
        <v>1</v>
      </c>
      <c r="Q137" s="9">
        <v>15</v>
      </c>
      <c r="R137" s="10">
        <f>Q137/L137*(1)</f>
        <v>0.21739130434782608</v>
      </c>
      <c r="S137" s="12">
        <v>7</v>
      </c>
      <c r="T137" s="12">
        <v>10</v>
      </c>
      <c r="U137" s="12">
        <v>4</v>
      </c>
      <c r="V137" s="12">
        <v>2</v>
      </c>
    </row>
    <row r="138" spans="1:22">
      <c r="A138" s="36" t="s">
        <v>22</v>
      </c>
      <c r="B138" s="9">
        <v>4</v>
      </c>
      <c r="C138" s="12">
        <v>3</v>
      </c>
      <c r="D138" s="10">
        <f>C138/B138*(1)</f>
        <v>0.75</v>
      </c>
      <c r="E138" s="9">
        <v>14</v>
      </c>
      <c r="F138" s="9">
        <v>4615</v>
      </c>
      <c r="G138" s="12">
        <v>8204</v>
      </c>
      <c r="H138" s="11">
        <f>F138/(G138/6)</f>
        <v>3.3751828376401756</v>
      </c>
      <c r="I138" s="12">
        <v>8</v>
      </c>
      <c r="J138" s="10">
        <f>I138/E138*1</f>
        <v>0.5714285714285714</v>
      </c>
      <c r="K138" s="9">
        <v>0</v>
      </c>
      <c r="L138" s="12">
        <v>115</v>
      </c>
      <c r="M138" s="11">
        <f>F138/L138</f>
        <v>40.130434782608695</v>
      </c>
      <c r="N138" s="12">
        <v>9</v>
      </c>
      <c r="O138" s="12">
        <f>G138/N138</f>
        <v>911.55555555555554</v>
      </c>
      <c r="P138" s="12">
        <v>4</v>
      </c>
      <c r="Q138" s="12">
        <v>17</v>
      </c>
      <c r="R138" s="10">
        <f>Q138/L138*(1)</f>
        <v>0.14782608695652175</v>
      </c>
      <c r="S138" s="12">
        <v>22</v>
      </c>
      <c r="T138" s="12">
        <v>21</v>
      </c>
      <c r="U138" s="12">
        <v>11</v>
      </c>
      <c r="V138" s="12">
        <v>4</v>
      </c>
    </row>
    <row r="139" spans="1:22">
      <c r="A139" s="36" t="s">
        <v>23</v>
      </c>
      <c r="B139" s="9">
        <v>4</v>
      </c>
      <c r="C139" s="12">
        <v>2</v>
      </c>
      <c r="D139" s="10">
        <f>C139/B139*(1)</f>
        <v>0.5</v>
      </c>
      <c r="E139" s="9">
        <v>14</v>
      </c>
      <c r="F139" s="9">
        <v>3488</v>
      </c>
      <c r="G139" s="12">
        <v>5860</v>
      </c>
      <c r="H139" s="11">
        <f>F139/(G139/6)</f>
        <v>3.571331058020478</v>
      </c>
      <c r="I139" s="12">
        <v>3</v>
      </c>
      <c r="J139" s="10">
        <f>I139/E139*1</f>
        <v>0.21428571428571427</v>
      </c>
      <c r="K139" s="9">
        <v>0</v>
      </c>
      <c r="L139" s="12">
        <v>115</v>
      </c>
      <c r="M139" s="11">
        <f>F139/L139</f>
        <v>30.330434782608695</v>
      </c>
      <c r="N139" s="12">
        <v>2</v>
      </c>
      <c r="O139" s="12">
        <f>G139/N139</f>
        <v>2930</v>
      </c>
      <c r="P139" s="12">
        <v>5</v>
      </c>
      <c r="Q139" s="12">
        <v>23</v>
      </c>
      <c r="R139" s="10">
        <f>Q139/L139*(1)</f>
        <v>0.2</v>
      </c>
      <c r="S139" s="12">
        <v>18</v>
      </c>
      <c r="T139" s="12">
        <v>26</v>
      </c>
      <c r="U139" s="12">
        <v>3</v>
      </c>
      <c r="V139" s="12">
        <v>0</v>
      </c>
    </row>
    <row r="140" spans="1:22">
      <c r="A140" s="8" t="s">
        <v>24</v>
      </c>
      <c r="B140" s="9">
        <v>5</v>
      </c>
      <c r="C140" s="12">
        <v>3</v>
      </c>
      <c r="D140" s="10">
        <f>C140/B140*(1)</f>
        <v>0.6</v>
      </c>
      <c r="E140" s="9">
        <v>16</v>
      </c>
      <c r="F140" s="9">
        <v>5201</v>
      </c>
      <c r="G140" s="9">
        <v>9030</v>
      </c>
      <c r="H140" s="11">
        <f>F140/(G140/6)</f>
        <v>3.4558139534883723</v>
      </c>
      <c r="I140" s="43">
        <v>8</v>
      </c>
      <c r="J140" s="10">
        <f>I140/E140*1</f>
        <v>0.5</v>
      </c>
      <c r="K140" s="9">
        <v>1</v>
      </c>
      <c r="L140" s="9">
        <v>151</v>
      </c>
      <c r="M140" s="11">
        <f>F140/L140</f>
        <v>34.443708609271525</v>
      </c>
      <c r="N140" s="9">
        <v>10</v>
      </c>
      <c r="O140" s="12">
        <f>G140/N140</f>
        <v>903</v>
      </c>
      <c r="P140" s="9">
        <v>7</v>
      </c>
      <c r="Q140" s="9">
        <v>28</v>
      </c>
      <c r="R140" s="10">
        <f>Q140/L140*(1)</f>
        <v>0.18543046357615894</v>
      </c>
      <c r="S140" s="12">
        <v>26</v>
      </c>
      <c r="T140" s="12">
        <v>33</v>
      </c>
      <c r="U140" s="12">
        <v>10</v>
      </c>
      <c r="V140" s="12">
        <v>3</v>
      </c>
    </row>
    <row r="141" spans="1:22">
      <c r="A141" s="8" t="s">
        <v>25</v>
      </c>
      <c r="B141" s="9">
        <v>3</v>
      </c>
      <c r="C141" s="9">
        <v>3</v>
      </c>
      <c r="D141" s="10">
        <f>C141/B141*(1)</f>
        <v>1</v>
      </c>
      <c r="E141" s="9">
        <v>12</v>
      </c>
      <c r="F141" s="9">
        <v>3521</v>
      </c>
      <c r="G141" s="9">
        <v>5994</v>
      </c>
      <c r="H141" s="11">
        <f>F141/(G141/6)</f>
        <v>3.5245245245245247</v>
      </c>
      <c r="I141" s="9">
        <v>5</v>
      </c>
      <c r="J141" s="10">
        <f>I141/E141*1</f>
        <v>0.41666666666666669</v>
      </c>
      <c r="K141" s="9">
        <v>0</v>
      </c>
      <c r="L141" s="9">
        <v>95</v>
      </c>
      <c r="M141" s="11">
        <f>F141/L141</f>
        <v>37.06315789473684</v>
      </c>
      <c r="N141" s="9">
        <v>7</v>
      </c>
      <c r="O141" s="12">
        <f>G141/N141</f>
        <v>856.28571428571433</v>
      </c>
      <c r="P141" s="9">
        <v>5</v>
      </c>
      <c r="Q141" s="9">
        <v>15</v>
      </c>
      <c r="R141" s="10">
        <f>Q141/L141*(1)</f>
        <v>0.15789473684210525</v>
      </c>
      <c r="S141" s="12">
        <v>17</v>
      </c>
      <c r="T141" s="12">
        <v>15</v>
      </c>
      <c r="U141" s="12">
        <v>9</v>
      </c>
      <c r="V141" s="12">
        <v>0</v>
      </c>
    </row>
    <row r="142" spans="1:22">
      <c r="A142" s="8" t="s">
        <v>26</v>
      </c>
      <c r="B142" s="9">
        <v>3</v>
      </c>
      <c r="C142" s="9">
        <v>2</v>
      </c>
      <c r="D142" s="10">
        <f>C142/B142*(1)</f>
        <v>0.66666666666666663</v>
      </c>
      <c r="E142" s="9">
        <v>11</v>
      </c>
      <c r="F142" s="9">
        <v>3086</v>
      </c>
      <c r="G142" s="9">
        <v>5655</v>
      </c>
      <c r="H142" s="11">
        <f>F142/(G142/6)</f>
        <v>3.2742705570291779</v>
      </c>
      <c r="I142" s="9">
        <v>5</v>
      </c>
      <c r="J142" s="10">
        <f>I142/E142*1</f>
        <v>0.45454545454545453</v>
      </c>
      <c r="K142" s="9">
        <v>0</v>
      </c>
      <c r="L142" s="9">
        <v>90</v>
      </c>
      <c r="M142" s="11">
        <f>F142/L142</f>
        <v>34.288888888888891</v>
      </c>
      <c r="N142" s="9">
        <v>5</v>
      </c>
      <c r="O142" s="12">
        <f>G142/N142</f>
        <v>1131</v>
      </c>
      <c r="P142" s="9">
        <v>2</v>
      </c>
      <c r="Q142" s="9">
        <v>19</v>
      </c>
      <c r="R142" s="10">
        <f>Q142/L142*(1)</f>
        <v>0.21111111111111111</v>
      </c>
      <c r="S142" s="9">
        <v>16</v>
      </c>
      <c r="T142" s="9">
        <v>15</v>
      </c>
      <c r="U142" s="12">
        <v>7</v>
      </c>
      <c r="V142" s="9">
        <v>2</v>
      </c>
    </row>
    <row r="143" spans="1:22">
      <c r="A143" s="44" t="s">
        <v>27</v>
      </c>
      <c r="B143" s="9">
        <v>2</v>
      </c>
      <c r="C143" s="9">
        <v>2</v>
      </c>
      <c r="D143" s="10">
        <f>C143/B143*(1)</f>
        <v>1</v>
      </c>
      <c r="E143" s="9">
        <v>8</v>
      </c>
      <c r="F143" s="9">
        <v>2003</v>
      </c>
      <c r="G143" s="9">
        <v>3612</v>
      </c>
      <c r="H143" s="11">
        <f>F143/(G143/6)</f>
        <v>3.3272425249169437</v>
      </c>
      <c r="I143" s="9">
        <v>2</v>
      </c>
      <c r="J143" s="10">
        <f>I143/E143*1</f>
        <v>0.25</v>
      </c>
      <c r="K143" s="9">
        <v>0</v>
      </c>
      <c r="L143" s="9">
        <v>70</v>
      </c>
      <c r="M143" s="11">
        <f>F143/L143</f>
        <v>28.614285714285714</v>
      </c>
      <c r="N143" s="9">
        <v>2</v>
      </c>
      <c r="O143" s="12">
        <f>G143/N143</f>
        <v>1806</v>
      </c>
      <c r="P143" s="9">
        <v>1</v>
      </c>
      <c r="Q143" s="9">
        <v>7</v>
      </c>
      <c r="R143" s="10">
        <f>Q143/L143*(1)</f>
        <v>0.1</v>
      </c>
      <c r="S143" s="9">
        <v>9</v>
      </c>
      <c r="T143" s="9">
        <v>12</v>
      </c>
      <c r="U143" s="12">
        <v>3</v>
      </c>
      <c r="V143" s="9">
        <v>1</v>
      </c>
    </row>
    <row r="144" spans="1:22">
      <c r="A144" s="8" t="s">
        <v>28</v>
      </c>
      <c r="B144" s="9">
        <v>1</v>
      </c>
      <c r="C144" s="9">
        <v>1</v>
      </c>
      <c r="D144" s="10">
        <f>C144/B144*(1)</f>
        <v>1</v>
      </c>
      <c r="E144" s="9">
        <v>4</v>
      </c>
      <c r="F144" s="9">
        <v>1099</v>
      </c>
      <c r="G144" s="9">
        <v>1833</v>
      </c>
      <c r="H144" s="11">
        <f>F144/(G144/6)</f>
        <v>3.5973813420621932</v>
      </c>
      <c r="I144" s="9">
        <v>2</v>
      </c>
      <c r="J144" s="10">
        <f>I144/E144*1</f>
        <v>0.5</v>
      </c>
      <c r="K144" s="9">
        <v>0</v>
      </c>
      <c r="L144" s="9">
        <v>40</v>
      </c>
      <c r="M144" s="11">
        <f>F144/L144</f>
        <v>27.475000000000001</v>
      </c>
      <c r="N144" s="9">
        <v>1</v>
      </c>
      <c r="O144" s="12">
        <f>G144/N144</f>
        <v>1833</v>
      </c>
      <c r="P144" s="9">
        <v>1</v>
      </c>
      <c r="Q144" s="9">
        <v>7</v>
      </c>
      <c r="R144" s="10">
        <f>Q144/L144*(1)</f>
        <v>0.17499999999999999</v>
      </c>
      <c r="S144" s="9">
        <v>5</v>
      </c>
      <c r="T144" s="9">
        <v>8</v>
      </c>
      <c r="U144" s="12">
        <v>0</v>
      </c>
      <c r="V144" s="9">
        <v>0</v>
      </c>
    </row>
    <row r="145" spans="1:22">
      <c r="A145" s="44" t="s">
        <v>29</v>
      </c>
      <c r="B145" s="9">
        <v>1</v>
      </c>
      <c r="C145" s="9">
        <v>1</v>
      </c>
      <c r="D145" s="10">
        <f>C145/B145*(1)</f>
        <v>1</v>
      </c>
      <c r="E145" s="9">
        <v>4</v>
      </c>
      <c r="F145" s="9">
        <v>1280</v>
      </c>
      <c r="G145" s="9">
        <v>2034</v>
      </c>
      <c r="H145" s="11">
        <f>F145/(G145/6)</f>
        <v>3.775811209439528</v>
      </c>
      <c r="I145" s="9">
        <v>2</v>
      </c>
      <c r="J145" s="10">
        <f>I145/E145*1</f>
        <v>0.5</v>
      </c>
      <c r="K145" s="9">
        <v>0</v>
      </c>
      <c r="L145" s="9">
        <v>37</v>
      </c>
      <c r="M145" s="11">
        <f>F145/L145</f>
        <v>34.594594594594597</v>
      </c>
      <c r="N145" s="9">
        <v>2</v>
      </c>
      <c r="O145" s="12">
        <f>G145/N145</f>
        <v>1017</v>
      </c>
      <c r="P145" s="9">
        <v>3</v>
      </c>
      <c r="Q145" s="9">
        <v>3</v>
      </c>
      <c r="R145" s="10">
        <f>Q145/L145*(1)</f>
        <v>8.1081081081081086E-2</v>
      </c>
      <c r="S145" s="9">
        <v>4</v>
      </c>
      <c r="T145" s="9">
        <v>6</v>
      </c>
      <c r="U145" s="12">
        <v>3</v>
      </c>
      <c r="V145" s="9">
        <v>1</v>
      </c>
    </row>
    <row r="146" spans="1:22">
      <c r="A146" s="45" t="s">
        <v>30</v>
      </c>
      <c r="B146" s="17">
        <f>SUM(B135:B145)</f>
        <v>27</v>
      </c>
      <c r="C146" s="17">
        <f>SUM(C135:C145)</f>
        <v>20</v>
      </c>
      <c r="D146" s="18">
        <f>C146/B146*(1)</f>
        <v>0.7407407407407407</v>
      </c>
      <c r="E146" s="17">
        <f>SUM(E135:E145)</f>
        <v>98</v>
      </c>
      <c r="F146" s="17">
        <f>SUM(F135:F145)</f>
        <v>28653</v>
      </c>
      <c r="G146" s="17">
        <f>SUM(G135:G145)</f>
        <v>50756</v>
      </c>
      <c r="H146" s="19">
        <f>F146/(G146/6)</f>
        <v>3.3871463472298839</v>
      </c>
      <c r="I146" s="17">
        <f>SUM(I135:I145)</f>
        <v>41</v>
      </c>
      <c r="J146" s="18">
        <f>I146/E146*1</f>
        <v>0.41836734693877553</v>
      </c>
      <c r="K146" s="17">
        <f>SUM(K135:K145)</f>
        <v>1</v>
      </c>
      <c r="L146" s="17">
        <f>SUM(L135:L145)</f>
        <v>851</v>
      </c>
      <c r="M146" s="19">
        <f>F146/L146</f>
        <v>33.669800235017625</v>
      </c>
      <c r="N146" s="17">
        <f>SUM(N135:N145)</f>
        <v>46</v>
      </c>
      <c r="O146" s="20">
        <f>G146/N146</f>
        <v>1103.391304347826</v>
      </c>
      <c r="P146" s="17">
        <f>SUM(P135:P145)</f>
        <v>30</v>
      </c>
      <c r="Q146" s="17">
        <f>SUM(Q135:Q145)</f>
        <v>145</v>
      </c>
      <c r="R146" s="18">
        <f>Q146/L146*(1)</f>
        <v>0.17038777908343125</v>
      </c>
      <c r="S146" s="20">
        <f>SUM(S135:S145)</f>
        <v>133</v>
      </c>
      <c r="T146" s="20">
        <f>SUM(T135:T145)</f>
        <v>157</v>
      </c>
      <c r="U146" s="29">
        <f>SUM(U135:U145)</f>
        <v>53</v>
      </c>
      <c r="V146" s="20">
        <f>SUM(V135:V145)</f>
        <v>13</v>
      </c>
    </row>
    <row r="148" spans="1:22">
      <c r="A148" s="21" t="s">
        <v>43</v>
      </c>
      <c r="B148" s="21" t="s">
        <v>1</v>
      </c>
      <c r="C148" s="21" t="s">
        <v>2</v>
      </c>
      <c r="D148" s="21" t="s">
        <v>3</v>
      </c>
      <c r="E148" s="21" t="s">
        <v>4</v>
      </c>
      <c r="F148" s="21" t="s">
        <v>5</v>
      </c>
      <c r="G148" s="21" t="s">
        <v>6</v>
      </c>
      <c r="H148" s="3" t="s">
        <v>7</v>
      </c>
      <c r="I148" s="21" t="s">
        <v>8</v>
      </c>
      <c r="J148" s="4">
        <v>3</v>
      </c>
      <c r="K148" s="21" t="s">
        <v>9</v>
      </c>
      <c r="L148" s="21" t="s">
        <v>10</v>
      </c>
      <c r="M148" s="21" t="s">
        <v>11</v>
      </c>
      <c r="N148" s="22">
        <v>100</v>
      </c>
      <c r="O148" s="23" t="s">
        <v>12</v>
      </c>
      <c r="P148" s="21" t="s">
        <v>13</v>
      </c>
      <c r="Q148" s="21" t="s">
        <v>14</v>
      </c>
      <c r="R148" s="5" t="s">
        <v>15</v>
      </c>
      <c r="S148" s="2">
        <v>50</v>
      </c>
      <c r="T148" s="2" t="s">
        <v>16</v>
      </c>
      <c r="U148" s="2" t="s">
        <v>17</v>
      </c>
      <c r="V148" s="6" t="s">
        <v>18</v>
      </c>
    </row>
    <row r="149" spans="1:22">
      <c r="A149" s="8" t="s">
        <v>19</v>
      </c>
      <c r="B149" s="9">
        <v>3</v>
      </c>
      <c r="C149" s="9">
        <v>1</v>
      </c>
      <c r="D149" s="10">
        <f>C149/B149*(1)</f>
        <v>0.33333333333333331</v>
      </c>
      <c r="E149" s="9">
        <v>10</v>
      </c>
      <c r="F149" s="9">
        <v>2300</v>
      </c>
      <c r="G149" s="9">
        <v>4524</v>
      </c>
      <c r="H149" s="11">
        <f>F149/(G149/6)</f>
        <v>3.0503978779840848</v>
      </c>
      <c r="I149" s="9">
        <v>3</v>
      </c>
      <c r="J149" s="10">
        <f>I149/E149*1</f>
        <v>0.3</v>
      </c>
      <c r="K149" s="9">
        <v>1</v>
      </c>
      <c r="L149" s="9">
        <v>75</v>
      </c>
      <c r="M149" s="11">
        <v>30.666666666666668</v>
      </c>
      <c r="N149" s="9">
        <v>4</v>
      </c>
      <c r="O149" s="12">
        <f>G149/N149</f>
        <v>1131</v>
      </c>
      <c r="P149" s="9">
        <v>1</v>
      </c>
      <c r="Q149" s="9">
        <v>18</v>
      </c>
      <c r="R149" s="10">
        <f>Q149/L149</f>
        <v>0.24</v>
      </c>
      <c r="S149" s="12">
        <v>9</v>
      </c>
      <c r="T149" s="12">
        <v>8</v>
      </c>
      <c r="U149" s="12">
        <v>5</v>
      </c>
      <c r="V149" s="12">
        <v>1</v>
      </c>
    </row>
    <row r="150" spans="1:22">
      <c r="A150" s="8" t="s">
        <v>20</v>
      </c>
      <c r="B150" s="9">
        <v>2</v>
      </c>
      <c r="C150" s="9">
        <v>2</v>
      </c>
      <c r="D150" s="10">
        <f>C150/B150*(1)</f>
        <v>1</v>
      </c>
      <c r="E150" s="9">
        <v>7</v>
      </c>
      <c r="F150" s="9">
        <v>1015</v>
      </c>
      <c r="G150" s="9">
        <v>2182</v>
      </c>
      <c r="H150" s="11">
        <f>F150/(G150/6)</f>
        <v>2.7910174152153986</v>
      </c>
      <c r="I150" s="9">
        <v>1</v>
      </c>
      <c r="J150" s="10">
        <f>I150/E150*1</f>
        <v>0.14285714285714285</v>
      </c>
      <c r="K150" s="9">
        <v>2</v>
      </c>
      <c r="L150" s="9">
        <v>64</v>
      </c>
      <c r="M150" s="11">
        <f>F150/L150</f>
        <v>15.859375</v>
      </c>
      <c r="N150" s="9">
        <v>0</v>
      </c>
      <c r="O150" s="12">
        <v>0</v>
      </c>
      <c r="P150" s="9">
        <v>1</v>
      </c>
      <c r="Q150" s="9">
        <v>5</v>
      </c>
      <c r="R150" s="10">
        <f>Q150/L150</f>
        <v>7.8125E-2</v>
      </c>
      <c r="S150" s="12">
        <v>2</v>
      </c>
      <c r="T150" s="12">
        <v>3</v>
      </c>
      <c r="U150" s="12">
        <v>1</v>
      </c>
      <c r="V150" s="12">
        <v>0</v>
      </c>
    </row>
    <row r="151" spans="1:22">
      <c r="A151" s="8" t="s">
        <v>21</v>
      </c>
      <c r="B151" s="9">
        <v>2</v>
      </c>
      <c r="C151" s="9">
        <v>0</v>
      </c>
      <c r="D151" s="10">
        <f>C151/B151*(1)</f>
        <v>0</v>
      </c>
      <c r="E151" s="9">
        <v>7</v>
      </c>
      <c r="F151" s="9">
        <v>1615</v>
      </c>
      <c r="G151" s="12">
        <v>3664</v>
      </c>
      <c r="H151" s="11">
        <f>F151/(G151/6)</f>
        <v>2.6446506550218341</v>
      </c>
      <c r="I151" s="9">
        <v>0</v>
      </c>
      <c r="J151" s="10">
        <f>I151/E151*1</f>
        <v>0</v>
      </c>
      <c r="K151" s="9">
        <v>0</v>
      </c>
      <c r="L151" s="9">
        <v>62</v>
      </c>
      <c r="M151" s="11">
        <f>F151/L151</f>
        <v>26.048387096774192</v>
      </c>
      <c r="N151" s="9">
        <v>1</v>
      </c>
      <c r="O151" s="12">
        <f>G151/N151</f>
        <v>3664</v>
      </c>
      <c r="P151" s="9">
        <v>1</v>
      </c>
      <c r="Q151" s="9">
        <v>12</v>
      </c>
      <c r="R151" s="10">
        <f>Q151/L151</f>
        <v>0.19354838709677419</v>
      </c>
      <c r="S151" s="12">
        <v>3</v>
      </c>
      <c r="T151" s="12">
        <v>8</v>
      </c>
      <c r="U151" s="12">
        <v>1</v>
      </c>
      <c r="V151" s="12">
        <v>0</v>
      </c>
    </row>
    <row r="152" spans="1:22">
      <c r="A152" s="8" t="s">
        <v>22</v>
      </c>
      <c r="B152" s="9">
        <v>2</v>
      </c>
      <c r="C152" s="9">
        <v>2</v>
      </c>
      <c r="D152" s="10">
        <f>C152/B152*(1)</f>
        <v>1</v>
      </c>
      <c r="E152" s="9">
        <v>7</v>
      </c>
      <c r="F152" s="9">
        <v>2394</v>
      </c>
      <c r="G152" s="12">
        <v>3899</v>
      </c>
      <c r="H152" s="11">
        <f>F152/(G152/6)</f>
        <v>3.684021543985637</v>
      </c>
      <c r="I152" s="9">
        <v>5</v>
      </c>
      <c r="J152" s="10">
        <f>I152/E152*1</f>
        <v>0.7142857142857143</v>
      </c>
      <c r="K152" s="9">
        <v>1</v>
      </c>
      <c r="L152" s="9">
        <v>64</v>
      </c>
      <c r="M152" s="11">
        <f>F152/L152</f>
        <v>37.40625</v>
      </c>
      <c r="N152" s="9">
        <v>4</v>
      </c>
      <c r="O152" s="12">
        <f>G152/N152</f>
        <v>974.75</v>
      </c>
      <c r="P152" s="9">
        <v>2</v>
      </c>
      <c r="Q152" s="9">
        <v>11</v>
      </c>
      <c r="R152" s="10">
        <f>Q152/L152</f>
        <v>0.171875</v>
      </c>
      <c r="S152" s="12">
        <v>12</v>
      </c>
      <c r="T152" s="12">
        <v>10</v>
      </c>
      <c r="U152" s="12">
        <v>4</v>
      </c>
      <c r="V152" s="12">
        <v>1</v>
      </c>
    </row>
    <row r="153" spans="1:22">
      <c r="A153" s="8" t="s">
        <v>23</v>
      </c>
      <c r="B153" s="9">
        <v>2</v>
      </c>
      <c r="C153" s="9">
        <v>1</v>
      </c>
      <c r="D153" s="10">
        <f>C153/B153*(1)</f>
        <v>0.5</v>
      </c>
      <c r="E153" s="9">
        <v>6</v>
      </c>
      <c r="F153" s="9">
        <v>1137</v>
      </c>
      <c r="G153" s="12">
        <v>2154</v>
      </c>
      <c r="H153" s="11">
        <f>F153/(G153/6)</f>
        <v>3.1671309192200559</v>
      </c>
      <c r="I153" s="9">
        <v>1</v>
      </c>
      <c r="J153" s="10">
        <v>0.16666666666666666</v>
      </c>
      <c r="K153" s="9">
        <v>1</v>
      </c>
      <c r="L153" s="9">
        <v>52</v>
      </c>
      <c r="M153" s="11">
        <v>21.865384615384617</v>
      </c>
      <c r="N153" s="9">
        <v>0</v>
      </c>
      <c r="O153" s="12">
        <v>0</v>
      </c>
      <c r="P153" s="9">
        <v>3</v>
      </c>
      <c r="Q153" s="25">
        <v>10</v>
      </c>
      <c r="R153" s="10">
        <f>Q153/L153</f>
        <v>0.19230769230769232</v>
      </c>
      <c r="S153" s="12">
        <v>7</v>
      </c>
      <c r="T153" s="12">
        <v>6</v>
      </c>
      <c r="U153" s="12">
        <v>0</v>
      </c>
      <c r="V153" s="12">
        <v>0</v>
      </c>
    </row>
    <row r="154" spans="1:22">
      <c r="A154" s="8" t="s">
        <v>24</v>
      </c>
      <c r="B154" s="9">
        <v>4</v>
      </c>
      <c r="C154" s="9">
        <v>2</v>
      </c>
      <c r="D154" s="10">
        <f>C154/B154*(1)</f>
        <v>0.5</v>
      </c>
      <c r="E154" s="9">
        <v>13</v>
      </c>
      <c r="F154" s="9">
        <v>3379</v>
      </c>
      <c r="G154" s="9">
        <v>6170</v>
      </c>
      <c r="H154" s="11">
        <f>F154/(G154/6)</f>
        <v>3.2858995137763372</v>
      </c>
      <c r="I154" s="9">
        <v>3</v>
      </c>
      <c r="J154" s="10">
        <f>I154/E154*1</f>
        <v>0.23076923076923078</v>
      </c>
      <c r="K154" s="9">
        <v>0</v>
      </c>
      <c r="L154" s="9">
        <v>107</v>
      </c>
      <c r="M154" s="11">
        <f>F154/L154</f>
        <v>31.579439252336449</v>
      </c>
      <c r="N154" s="9">
        <v>4</v>
      </c>
      <c r="O154" s="12">
        <f>G154/N154</f>
        <v>1542.5</v>
      </c>
      <c r="P154" s="9">
        <v>2</v>
      </c>
      <c r="Q154" s="25">
        <v>22</v>
      </c>
      <c r="R154" s="10">
        <f>Q154/L154</f>
        <v>0.20560747663551401</v>
      </c>
      <c r="S154" s="12">
        <v>17</v>
      </c>
      <c r="T154" s="12">
        <v>18</v>
      </c>
      <c r="U154" s="12">
        <v>6</v>
      </c>
      <c r="V154" s="12">
        <v>2</v>
      </c>
    </row>
    <row r="155" spans="1:22">
      <c r="A155" s="8" t="s">
        <v>25</v>
      </c>
      <c r="B155" s="9">
        <v>4</v>
      </c>
      <c r="C155" s="9">
        <v>2</v>
      </c>
      <c r="D155" s="10">
        <f>C155/B155*(1)</f>
        <v>0.5</v>
      </c>
      <c r="E155" s="9">
        <v>14</v>
      </c>
      <c r="F155" s="9">
        <v>4291</v>
      </c>
      <c r="G155" s="9">
        <v>7799</v>
      </c>
      <c r="H155" s="11">
        <f>F155/(G155/6)</f>
        <v>3.3011924605718685</v>
      </c>
      <c r="I155" s="9">
        <v>5</v>
      </c>
      <c r="J155" s="10">
        <f>I155/E155*1</f>
        <v>0.35714285714285715</v>
      </c>
      <c r="K155" s="9">
        <v>0</v>
      </c>
      <c r="L155" s="9">
        <v>117</v>
      </c>
      <c r="M155" s="11">
        <f>F155/L155</f>
        <v>36.675213675213676</v>
      </c>
      <c r="N155" s="9">
        <v>8</v>
      </c>
      <c r="O155" s="12">
        <f>G155/N155</f>
        <v>974.875</v>
      </c>
      <c r="P155" s="9">
        <v>3</v>
      </c>
      <c r="Q155" s="25">
        <v>24</v>
      </c>
      <c r="R155" s="10">
        <f>Q155/L155</f>
        <v>0.20512820512820512</v>
      </c>
      <c r="S155" s="12">
        <v>17</v>
      </c>
      <c r="T155" s="12">
        <v>19</v>
      </c>
      <c r="U155" s="12">
        <v>8</v>
      </c>
      <c r="V155" s="12">
        <v>4</v>
      </c>
    </row>
    <row r="156" spans="1:22">
      <c r="A156" s="8" t="s">
        <v>26</v>
      </c>
      <c r="B156" s="9">
        <v>4</v>
      </c>
      <c r="C156" s="9">
        <v>2</v>
      </c>
      <c r="D156" s="10">
        <f>C156/B156*(1)</f>
        <v>0.5</v>
      </c>
      <c r="E156" s="9">
        <v>14</v>
      </c>
      <c r="F156" s="9">
        <v>4023</v>
      </c>
      <c r="G156" s="9">
        <v>7352</v>
      </c>
      <c r="H156" s="11">
        <f>F156/(G156/6)</f>
        <v>3.2831882480957564</v>
      </c>
      <c r="I156" s="9">
        <v>6</v>
      </c>
      <c r="J156" s="10">
        <f>I156/E156*1</f>
        <v>0.42857142857142855</v>
      </c>
      <c r="K156" s="9">
        <v>0</v>
      </c>
      <c r="L156" s="9">
        <v>122</v>
      </c>
      <c r="M156" s="11">
        <f>F156/L156</f>
        <v>32.975409836065573</v>
      </c>
      <c r="N156" s="9">
        <v>7</v>
      </c>
      <c r="O156" s="12">
        <f>G156/N156</f>
        <v>1050.2857142857142</v>
      </c>
      <c r="P156" s="9">
        <v>5</v>
      </c>
      <c r="Q156" s="25">
        <v>18</v>
      </c>
      <c r="R156" s="10">
        <f>Q156/L156</f>
        <v>0.14754098360655737</v>
      </c>
      <c r="S156" s="12">
        <v>20</v>
      </c>
      <c r="T156" s="12">
        <v>14</v>
      </c>
      <c r="U156" s="12">
        <v>9</v>
      </c>
      <c r="V156" s="12">
        <v>1</v>
      </c>
    </row>
    <row r="157" spans="1:22">
      <c r="A157" s="44" t="s">
        <v>27</v>
      </c>
      <c r="B157" s="9">
        <v>3</v>
      </c>
      <c r="C157" s="9">
        <v>3</v>
      </c>
      <c r="D157" s="10">
        <f>C157/B157*(1)</f>
        <v>1</v>
      </c>
      <c r="E157" s="9">
        <v>12</v>
      </c>
      <c r="F157" s="9">
        <v>3369</v>
      </c>
      <c r="G157" s="9">
        <v>5874</v>
      </c>
      <c r="H157" s="11">
        <f>F157/(G157/6)</f>
        <v>3.4412665985699693</v>
      </c>
      <c r="I157" s="9">
        <v>5</v>
      </c>
      <c r="J157" s="10">
        <f>I157/E157*1</f>
        <v>0.41666666666666669</v>
      </c>
      <c r="K157" s="9">
        <v>0</v>
      </c>
      <c r="L157" s="9">
        <v>101</v>
      </c>
      <c r="M157" s="11">
        <f>F157/L157</f>
        <v>33.356435643564353</v>
      </c>
      <c r="N157" s="9">
        <v>5</v>
      </c>
      <c r="O157" s="12">
        <f>G157/N157</f>
        <v>1174.8</v>
      </c>
      <c r="P157" s="9">
        <v>3</v>
      </c>
      <c r="Q157" s="25">
        <v>21</v>
      </c>
      <c r="R157" s="10">
        <f>Q157/L157</f>
        <v>0.20792079207920791</v>
      </c>
      <c r="S157" s="12">
        <v>16</v>
      </c>
      <c r="T157" s="12">
        <v>17</v>
      </c>
      <c r="U157" s="12">
        <v>7</v>
      </c>
      <c r="V157" s="9">
        <v>1</v>
      </c>
    </row>
    <row r="158" spans="1:22">
      <c r="A158" s="8" t="s">
        <v>28</v>
      </c>
      <c r="B158" s="9">
        <v>3</v>
      </c>
      <c r="C158" s="9">
        <v>2</v>
      </c>
      <c r="D158" s="10">
        <f>C158/B158*(1)</f>
        <v>0.66666666666666663</v>
      </c>
      <c r="E158" s="9">
        <v>12</v>
      </c>
      <c r="F158" s="9">
        <v>2808</v>
      </c>
      <c r="G158" s="9">
        <v>4866</v>
      </c>
      <c r="H158" s="11">
        <f>F158/(G158/6)</f>
        <v>3.4623921085080149</v>
      </c>
      <c r="I158" s="9">
        <v>2</v>
      </c>
      <c r="J158" s="10">
        <f>I158/E158*1</f>
        <v>0.16666666666666666</v>
      </c>
      <c r="K158" s="9">
        <v>0</v>
      </c>
      <c r="L158" s="9">
        <v>115</v>
      </c>
      <c r="M158" s="11">
        <f>F158/L158</f>
        <v>24.417391304347827</v>
      </c>
      <c r="N158" s="9">
        <v>1</v>
      </c>
      <c r="O158" s="12">
        <f>G158/N158</f>
        <v>4866</v>
      </c>
      <c r="P158" s="9">
        <v>4</v>
      </c>
      <c r="Q158" s="25">
        <v>14</v>
      </c>
      <c r="R158" s="10">
        <f>Q158/L158</f>
        <v>0.12173913043478261</v>
      </c>
      <c r="S158" s="12">
        <v>12</v>
      </c>
      <c r="T158" s="12">
        <v>13</v>
      </c>
      <c r="U158" s="12">
        <v>2</v>
      </c>
      <c r="V158" s="9">
        <v>0</v>
      </c>
    </row>
    <row r="159" spans="1:22">
      <c r="A159" s="44" t="s">
        <v>29</v>
      </c>
      <c r="B159" s="9">
        <v>4</v>
      </c>
      <c r="C159" s="9">
        <v>2</v>
      </c>
      <c r="D159" s="10">
        <f>C159/B159*(1)</f>
        <v>0.5</v>
      </c>
      <c r="E159" s="9">
        <v>14</v>
      </c>
      <c r="F159" s="9">
        <v>3877</v>
      </c>
      <c r="G159" s="9">
        <v>6690</v>
      </c>
      <c r="H159" s="11">
        <f>F159/(G159/6)</f>
        <v>3.4771300448430491</v>
      </c>
      <c r="I159" s="9">
        <v>5</v>
      </c>
      <c r="J159" s="10">
        <f>I159/E159*1</f>
        <v>0.35714285714285715</v>
      </c>
      <c r="K159" s="9">
        <v>0</v>
      </c>
      <c r="L159" s="9">
        <v>116</v>
      </c>
      <c r="M159" s="11">
        <f>F159/L159</f>
        <v>33.422413793103445</v>
      </c>
      <c r="N159" s="9">
        <v>8</v>
      </c>
      <c r="O159" s="12">
        <f>G159/N159</f>
        <v>836.25</v>
      </c>
      <c r="P159" s="9">
        <v>3</v>
      </c>
      <c r="Q159" s="25">
        <v>23</v>
      </c>
      <c r="R159" s="10">
        <f>Q159/L159</f>
        <v>0.19827586206896552</v>
      </c>
      <c r="S159" s="12">
        <v>12</v>
      </c>
      <c r="T159" s="12">
        <v>17</v>
      </c>
      <c r="U159" s="12">
        <v>7</v>
      </c>
      <c r="V159" s="9">
        <v>2</v>
      </c>
    </row>
    <row r="160" spans="1:22">
      <c r="A160" s="45" t="s">
        <v>30</v>
      </c>
      <c r="B160" s="17">
        <f>SUM(B149:B159)</f>
        <v>33</v>
      </c>
      <c r="C160" s="17">
        <f>SUM(C149:C159)</f>
        <v>19</v>
      </c>
      <c r="D160" s="18">
        <f>C160/B160*(1)</f>
        <v>0.5757575757575758</v>
      </c>
      <c r="E160" s="17">
        <f>SUM(E149:E159)</f>
        <v>116</v>
      </c>
      <c r="F160" s="17">
        <f>SUM(F149:F159)</f>
        <v>30208</v>
      </c>
      <c r="G160" s="17">
        <f>SUM(G149:G159)</f>
        <v>55174</v>
      </c>
      <c r="H160" s="19">
        <f>F160/(G160/6)</f>
        <v>3.2850255555152792</v>
      </c>
      <c r="I160" s="17">
        <f>SUM(I149:I159)</f>
        <v>36</v>
      </c>
      <c r="J160" s="18">
        <f>I160/E160*1</f>
        <v>0.31034482758620691</v>
      </c>
      <c r="K160" s="17">
        <f>SUM(K149:K159)</f>
        <v>5</v>
      </c>
      <c r="L160" s="17">
        <f>SUM(L149:L159)</f>
        <v>995</v>
      </c>
      <c r="M160" s="19">
        <f>F160/L160</f>
        <v>30.359798994974874</v>
      </c>
      <c r="N160" s="17">
        <f>SUM(N149:N159)</f>
        <v>42</v>
      </c>
      <c r="O160" s="20">
        <f>G160/N160</f>
        <v>1313.6666666666667</v>
      </c>
      <c r="P160" s="17">
        <f>SUM(P149:P159)</f>
        <v>28</v>
      </c>
      <c r="Q160" s="27">
        <f>SUM(Q149:Q159)</f>
        <v>178</v>
      </c>
      <c r="R160" s="18">
        <f>Q160/L160</f>
        <v>0.17889447236180905</v>
      </c>
      <c r="S160" s="20">
        <f>SUM(S149:S159)</f>
        <v>127</v>
      </c>
      <c r="T160" s="20">
        <f>SUM(T149:T159)</f>
        <v>133</v>
      </c>
      <c r="U160" s="20">
        <f>SUM(U149:U159)</f>
        <v>50</v>
      </c>
      <c r="V160" s="20">
        <f>SUM(V149:V159)</f>
        <v>12</v>
      </c>
    </row>
    <row r="174" spans="1:22">
      <c r="A174" s="46" t="s">
        <v>44</v>
      </c>
      <c r="B174" s="46" t="s">
        <v>1</v>
      </c>
      <c r="C174" s="46" t="s">
        <v>2</v>
      </c>
      <c r="D174" s="46" t="s">
        <v>3</v>
      </c>
      <c r="E174" s="46" t="s">
        <v>4</v>
      </c>
      <c r="F174" s="46" t="s">
        <v>5</v>
      </c>
      <c r="G174" s="46" t="s">
        <v>6</v>
      </c>
      <c r="H174" s="19" t="s">
        <v>7</v>
      </c>
      <c r="I174" s="46" t="s">
        <v>8</v>
      </c>
      <c r="J174" s="47">
        <v>3</v>
      </c>
      <c r="K174" s="46" t="s">
        <v>9</v>
      </c>
      <c r="L174" s="46" t="s">
        <v>10</v>
      </c>
      <c r="M174" s="46" t="s">
        <v>11</v>
      </c>
      <c r="N174" s="16">
        <v>100</v>
      </c>
      <c r="O174" s="48" t="s">
        <v>12</v>
      </c>
      <c r="P174" s="46" t="s">
        <v>13</v>
      </c>
      <c r="Q174" s="46" t="s">
        <v>14</v>
      </c>
      <c r="R174" s="18" t="s">
        <v>15</v>
      </c>
      <c r="S174" s="17">
        <v>50</v>
      </c>
      <c r="T174" s="17" t="s">
        <v>16</v>
      </c>
      <c r="U174" s="17" t="s">
        <v>17</v>
      </c>
      <c r="V174" s="49" t="s">
        <v>18</v>
      </c>
    </row>
    <row r="175" spans="1:22">
      <c r="A175" s="50" t="s">
        <v>45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>
      <c r="A176" s="50" t="s">
        <v>31</v>
      </c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>
      <c r="A177" s="50" t="s">
        <v>46</v>
      </c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>
      <c r="A178" s="50" t="s">
        <v>33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>
      <c r="A179" s="50" t="s">
        <v>34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>
      <c r="A180" s="50" t="s">
        <v>47</v>
      </c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>
      <c r="A181" s="50" t="s">
        <v>48</v>
      </c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>
      <c r="A182" s="50" t="s">
        <v>37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>
      <c r="A183" s="50" t="s">
        <v>49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>
      <c r="A184" s="50" t="s">
        <v>50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>
      <c r="A185" s="50" t="s">
        <v>40</v>
      </c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>
      <c r="A186" s="50" t="s">
        <v>41</v>
      </c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>
      <c r="A187" s="50" t="s">
        <v>42</v>
      </c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>
      <c r="A188" s="50" t="s">
        <v>51</v>
      </c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2017-07-22T01:10:39Z</dcterms:created>
  <dcterms:modified xsi:type="dcterms:W3CDTF">2017-07-22T01:11:12Z</dcterms:modified>
</cp:coreProperties>
</file>