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30" i="1"/>
  <c r="R30"/>
  <c r="N30"/>
  <c r="Q30" s="1"/>
  <c r="M30"/>
  <c r="P30" s="1"/>
  <c r="L30"/>
  <c r="I30"/>
  <c r="H30"/>
  <c r="G30"/>
  <c r="F30"/>
  <c r="E30"/>
  <c r="D30"/>
  <c r="C30"/>
  <c r="J30" s="1"/>
  <c r="B30"/>
  <c r="O30" l="1"/>
  <c r="K30"/>
</calcChain>
</file>

<file path=xl/sharedStrings.xml><?xml version="1.0" encoding="utf-8"?>
<sst xmlns="http://schemas.openxmlformats.org/spreadsheetml/2006/main" count="74" uniqueCount="48">
  <si>
    <t>Yarrow Stadium</t>
  </si>
  <si>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</si>
  <si>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</si>
  <si>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</si>
  <si>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</si>
  <si>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</si>
  <si>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</si>
  <si>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</si>
  <si>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</si>
  <si>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</si>
  <si>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</si>
  <si>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</si>
  <si>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</si>
  <si>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</si>
  <si>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</si>
  <si>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</si>
  <si>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</si>
  <si>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 xml:space="preserve">50 Part </t>
  </si>
  <si>
    <t>2015/16</t>
  </si>
  <si>
    <r>
      <t xml:space="preserve">2016/17   </t>
    </r>
    <r>
      <rPr>
        <b/>
        <sz val="8"/>
        <rFont val="Arial"/>
        <family val="2"/>
      </rPr>
      <t>rain</t>
    </r>
  </si>
  <si>
    <t xml:space="preserve">No </t>
  </si>
  <si>
    <t>result</t>
  </si>
  <si>
    <t>High 2nd</t>
  </si>
  <si>
    <t>High 1st</t>
  </si>
  <si>
    <t>Lowest</t>
  </si>
  <si>
    <t>Summary</t>
  </si>
  <si>
    <t>Aorangi Oval</t>
  </si>
  <si>
    <t>Basin Reserve</t>
  </si>
  <si>
    <t>Cobham Oval</t>
  </si>
  <si>
    <t>Colin Maiden    tie</t>
  </si>
  <si>
    <t>Eden Park Outer  tie</t>
  </si>
  <si>
    <t xml:space="preserve">Eden Park </t>
  </si>
  <si>
    <t>Hagley Oval</t>
  </si>
  <si>
    <t>Invercargill</t>
  </si>
  <si>
    <t>Mainpower Oval</t>
  </si>
  <si>
    <t>McLean Park</t>
  </si>
  <si>
    <t>Mt Maunganui</t>
  </si>
  <si>
    <t>Molyneux Park</t>
  </si>
  <si>
    <t>Oamaru</t>
  </si>
  <si>
    <t>Palmerston North</t>
  </si>
  <si>
    <t>Pukekura Park  tie</t>
  </si>
  <si>
    <t>Queenstown</t>
  </si>
  <si>
    <t>Saxton Oval</t>
  </si>
  <si>
    <t>Seddon Park</t>
  </si>
  <si>
    <t>University Oval</t>
  </si>
  <si>
    <t>Village Green</t>
  </si>
  <si>
    <t>Westpac Stadium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</si>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</sst>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Times New Roman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2" fontId="3" fillId="4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>
      <selection sqref="A1:S30"/>
    </sheetView>
  </sheetViews>
  <sheetFormatPr defaultRowHeight="14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2" t="s">
        <v>17</v>
      </c>
      <c r="S1" s="2">
        <v>50</v>
      </c>
    </row>
    <row r="2" spans="1:19">
      <c r="A2" s="6" t="s">
        <v>18</v>
      </c>
      <c r="B2" s="7">
        <v>9</v>
      </c>
      <c r="C2" s="7">
        <v>1196</v>
      </c>
      <c r="D2" s="7">
        <v>2</v>
      </c>
      <c r="E2" s="7">
        <v>0</v>
      </c>
      <c r="F2" s="7">
        <v>1</v>
      </c>
      <c r="G2" s="7">
        <v>2</v>
      </c>
      <c r="H2" s="7">
        <v>999</v>
      </c>
      <c r="I2" s="7">
        <v>58</v>
      </c>
      <c r="J2" s="8">
        <v>7.1831831831831829</v>
      </c>
      <c r="K2" s="8">
        <v>20.620689655172413</v>
      </c>
      <c r="L2" s="9">
        <v>132.88888888888889</v>
      </c>
      <c r="M2" s="7">
        <v>91</v>
      </c>
      <c r="N2" s="7">
        <v>43</v>
      </c>
      <c r="O2" s="8">
        <v>52.006688963210699</v>
      </c>
      <c r="P2" s="8">
        <v>30.434782608695656</v>
      </c>
      <c r="Q2" s="8">
        <v>21.57190635451505</v>
      </c>
      <c r="R2" s="7">
        <v>6</v>
      </c>
      <c r="S2" s="7">
        <v>5</v>
      </c>
    </row>
    <row r="3" spans="1:19">
      <c r="A3" s="10" t="s">
        <v>19</v>
      </c>
      <c r="B3" s="11"/>
      <c r="C3" s="11">
        <v>137</v>
      </c>
      <c r="D3" s="11">
        <v>0</v>
      </c>
      <c r="E3" s="11">
        <v>0</v>
      </c>
      <c r="F3" s="11"/>
      <c r="G3" s="11"/>
      <c r="H3" s="11">
        <v>122</v>
      </c>
      <c r="I3" s="11">
        <v>6</v>
      </c>
      <c r="J3" s="12">
        <v>6.7377049180327875</v>
      </c>
      <c r="K3" s="12">
        <v>22.833333333333332</v>
      </c>
      <c r="L3" s="11"/>
      <c r="M3" s="11"/>
      <c r="N3" s="11"/>
      <c r="O3" s="11"/>
      <c r="P3" s="11"/>
      <c r="Q3" s="11"/>
      <c r="R3" s="2" t="s">
        <v>20</v>
      </c>
      <c r="S3" s="2" t="s">
        <v>21</v>
      </c>
    </row>
    <row r="4" spans="1:19">
      <c r="A4" s="13"/>
      <c r="B4" s="14"/>
      <c r="C4" s="14"/>
      <c r="D4" s="14"/>
      <c r="E4" s="14"/>
      <c r="F4" s="14"/>
      <c r="G4" s="14"/>
      <c r="H4" s="14"/>
      <c r="I4" s="14"/>
      <c r="J4" s="15"/>
      <c r="K4" s="15"/>
      <c r="L4" s="14"/>
      <c r="M4" s="14"/>
      <c r="N4" s="14"/>
      <c r="O4" s="14"/>
      <c r="P4" s="14"/>
      <c r="Q4" s="14"/>
      <c r="R4" s="16"/>
      <c r="S4" s="16"/>
    </row>
    <row r="5" spans="1:19">
      <c r="A5" s="13"/>
      <c r="B5" s="14"/>
      <c r="C5" s="14"/>
      <c r="D5" s="14"/>
      <c r="E5" s="14"/>
      <c r="F5" s="14"/>
      <c r="G5" s="14"/>
      <c r="H5" s="14"/>
      <c r="I5" s="14"/>
      <c r="J5" s="17" t="s">
        <v>22</v>
      </c>
      <c r="K5" s="17" t="s">
        <v>22</v>
      </c>
      <c r="L5" s="14"/>
      <c r="M5" s="14"/>
      <c r="N5" s="14"/>
      <c r="O5" s="17" t="s">
        <v>22</v>
      </c>
      <c r="P5" s="17" t="s">
        <v>22</v>
      </c>
      <c r="Q5" s="17" t="s">
        <v>22</v>
      </c>
      <c r="R5" s="16"/>
      <c r="S5" s="16"/>
    </row>
    <row r="6" spans="1:19">
      <c r="A6" s="13"/>
      <c r="B6" s="14"/>
      <c r="C6" s="14"/>
      <c r="D6" s="14"/>
      <c r="E6" s="14"/>
      <c r="F6" s="14"/>
      <c r="G6" s="14"/>
      <c r="J6" s="18" t="s">
        <v>23</v>
      </c>
      <c r="K6" s="18" t="s">
        <v>23</v>
      </c>
      <c r="L6" s="14"/>
      <c r="M6" s="19" t="s">
        <v>24</v>
      </c>
      <c r="N6" s="14"/>
      <c r="O6" s="18" t="s">
        <v>23</v>
      </c>
      <c r="P6" s="18" t="s">
        <v>23</v>
      </c>
      <c r="Q6" s="18" t="s">
        <v>23</v>
      </c>
      <c r="R6" s="16"/>
      <c r="S6" s="16"/>
    </row>
    <row r="7" spans="1:19">
      <c r="A7" s="20" t="s">
        <v>25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3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2" t="s">
        <v>17</v>
      </c>
      <c r="S7" s="2">
        <v>50</v>
      </c>
    </row>
    <row r="8" spans="1:19">
      <c r="A8" s="21" t="s">
        <v>26</v>
      </c>
      <c r="B8" s="11">
        <v>8</v>
      </c>
      <c r="C8" s="11">
        <v>1518</v>
      </c>
      <c r="D8" s="11">
        <v>8</v>
      </c>
      <c r="E8" s="11">
        <v>2</v>
      </c>
      <c r="F8" s="11">
        <v>3</v>
      </c>
      <c r="G8" s="11">
        <v>1</v>
      </c>
      <c r="H8" s="11">
        <v>954</v>
      </c>
      <c r="I8" s="11">
        <v>48</v>
      </c>
      <c r="J8" s="22">
        <v>9.5471698113207548</v>
      </c>
      <c r="K8" s="22">
        <v>31.625</v>
      </c>
      <c r="L8" s="23">
        <v>189.75</v>
      </c>
      <c r="M8" s="11">
        <v>130</v>
      </c>
      <c r="N8" s="11">
        <v>64</v>
      </c>
      <c r="O8" s="12">
        <v>59.552042160737813</v>
      </c>
      <c r="P8" s="12">
        <v>34.255599472990781</v>
      </c>
      <c r="Q8" s="12">
        <v>25.296442687747035</v>
      </c>
      <c r="R8" s="11">
        <v>8</v>
      </c>
      <c r="S8" s="11">
        <v>7</v>
      </c>
    </row>
    <row r="9" spans="1:19">
      <c r="A9" s="24" t="s">
        <v>27</v>
      </c>
      <c r="B9" s="25">
        <v>74</v>
      </c>
      <c r="C9" s="25">
        <v>11575</v>
      </c>
      <c r="D9" s="25">
        <v>45</v>
      </c>
      <c r="E9" s="25">
        <v>5</v>
      </c>
      <c r="F9" s="25">
        <v>20</v>
      </c>
      <c r="G9" s="25">
        <v>17</v>
      </c>
      <c r="H9" s="25">
        <v>8471</v>
      </c>
      <c r="I9" s="25">
        <v>471</v>
      </c>
      <c r="J9" s="26">
        <v>8.1985597922323219</v>
      </c>
      <c r="K9" s="26">
        <v>24.575371549893841</v>
      </c>
      <c r="L9" s="27">
        <v>156.41891891891891</v>
      </c>
      <c r="M9" s="25">
        <v>950</v>
      </c>
      <c r="N9" s="25">
        <v>353</v>
      </c>
      <c r="O9" s="26">
        <v>51.127429805615549</v>
      </c>
      <c r="P9" s="26">
        <v>32.829373650107989</v>
      </c>
      <c r="Q9" s="26">
        <v>18.29805615550756</v>
      </c>
      <c r="R9" s="25">
        <v>54</v>
      </c>
      <c r="S9" s="25">
        <v>51</v>
      </c>
    </row>
    <row r="10" spans="1:19">
      <c r="A10" s="21" t="s">
        <v>28</v>
      </c>
      <c r="B10" s="28">
        <v>4</v>
      </c>
      <c r="C10" s="28">
        <v>580</v>
      </c>
      <c r="D10" s="28">
        <v>2</v>
      </c>
      <c r="E10" s="28"/>
      <c r="F10" s="28">
        <v>2</v>
      </c>
      <c r="G10" s="28"/>
      <c r="H10" s="28">
        <v>480</v>
      </c>
      <c r="I10" s="28">
        <v>26</v>
      </c>
      <c r="J10" s="28">
        <v>7.25</v>
      </c>
      <c r="K10" s="29">
        <v>22.307692307692307</v>
      </c>
      <c r="L10" s="28">
        <v>145</v>
      </c>
      <c r="M10" s="30">
        <v>40</v>
      </c>
      <c r="N10" s="30">
        <v>14</v>
      </c>
      <c r="O10" s="31">
        <v>42.068965517241381</v>
      </c>
      <c r="P10" s="32">
        <v>27.586206896551722</v>
      </c>
      <c r="Q10" s="31">
        <v>14.482758620689657</v>
      </c>
      <c r="R10" s="33">
        <v>1</v>
      </c>
      <c r="S10" s="33">
        <v>1</v>
      </c>
    </row>
    <row r="11" spans="1:19">
      <c r="A11" s="21" t="s">
        <v>29</v>
      </c>
      <c r="B11" s="33">
        <v>30</v>
      </c>
      <c r="C11" s="33">
        <v>4503</v>
      </c>
      <c r="D11" s="33">
        <v>19</v>
      </c>
      <c r="E11" s="33">
        <v>3</v>
      </c>
      <c r="F11" s="33">
        <v>8</v>
      </c>
      <c r="G11" s="33">
        <v>6</v>
      </c>
      <c r="H11" s="33">
        <v>3293</v>
      </c>
      <c r="I11" s="33">
        <v>203</v>
      </c>
      <c r="J11" s="32">
        <v>8.2046765866990583</v>
      </c>
      <c r="K11" s="32">
        <v>22.182266009852217</v>
      </c>
      <c r="L11" s="34">
        <v>150.1</v>
      </c>
      <c r="M11" s="33">
        <v>340</v>
      </c>
      <c r="N11" s="33">
        <v>149</v>
      </c>
      <c r="O11" s="32">
        <v>50.055518543193429</v>
      </c>
      <c r="P11" s="32">
        <v>30.202087497224074</v>
      </c>
      <c r="Q11" s="32">
        <v>19.853431045969351</v>
      </c>
      <c r="R11" s="33">
        <v>22</v>
      </c>
      <c r="S11" s="33">
        <v>16</v>
      </c>
    </row>
    <row r="12" spans="1:19">
      <c r="A12" s="24" t="s">
        <v>30</v>
      </c>
      <c r="B12" s="25">
        <v>58</v>
      </c>
      <c r="C12" s="25">
        <v>9650</v>
      </c>
      <c r="D12" s="25">
        <v>43</v>
      </c>
      <c r="E12" s="25">
        <v>9</v>
      </c>
      <c r="F12" s="25">
        <v>15</v>
      </c>
      <c r="G12" s="25">
        <v>13</v>
      </c>
      <c r="H12" s="25">
        <v>6762</v>
      </c>
      <c r="I12" s="25">
        <v>369</v>
      </c>
      <c r="J12" s="26">
        <v>8.562555456965395</v>
      </c>
      <c r="K12" s="26">
        <v>26.151761517615178</v>
      </c>
      <c r="L12" s="27">
        <v>166.37931034482759</v>
      </c>
      <c r="M12" s="25">
        <v>803</v>
      </c>
      <c r="N12" s="25">
        <v>380</v>
      </c>
      <c r="O12" s="26">
        <v>56.911917098445592</v>
      </c>
      <c r="P12" s="26">
        <v>33.284974093264246</v>
      </c>
      <c r="Q12" s="26">
        <v>23.626943005181346</v>
      </c>
      <c r="R12" s="25">
        <v>58</v>
      </c>
      <c r="S12" s="25">
        <v>41</v>
      </c>
    </row>
    <row r="13" spans="1:19">
      <c r="A13" s="10" t="s">
        <v>31</v>
      </c>
      <c r="B13" s="33">
        <v>20</v>
      </c>
      <c r="C13" s="33">
        <v>3218</v>
      </c>
      <c r="D13" s="33">
        <v>12</v>
      </c>
      <c r="E13" s="33">
        <v>2</v>
      </c>
      <c r="F13" s="33">
        <v>4</v>
      </c>
      <c r="G13" s="33">
        <v>6</v>
      </c>
      <c r="H13" s="33">
        <v>2263</v>
      </c>
      <c r="I13" s="33">
        <v>115</v>
      </c>
      <c r="J13" s="32">
        <v>8.5320371188687574</v>
      </c>
      <c r="K13" s="32">
        <v>27.982608695652175</v>
      </c>
      <c r="L13" s="34">
        <v>160.9</v>
      </c>
      <c r="M13" s="33">
        <v>244</v>
      </c>
      <c r="N13" s="33">
        <v>143</v>
      </c>
      <c r="O13" s="32">
        <v>56.991920447482912</v>
      </c>
      <c r="P13" s="32">
        <v>30.329397141081415</v>
      </c>
      <c r="Q13" s="35">
        <v>26.662523306401493</v>
      </c>
      <c r="R13" s="33">
        <v>19</v>
      </c>
      <c r="S13" s="33">
        <v>17</v>
      </c>
    </row>
    <row r="14" spans="1:19">
      <c r="A14" s="24" t="s">
        <v>32</v>
      </c>
      <c r="B14" s="25">
        <v>42</v>
      </c>
      <c r="C14" s="25">
        <v>6319</v>
      </c>
      <c r="D14" s="25">
        <v>25</v>
      </c>
      <c r="E14" s="25">
        <v>2</v>
      </c>
      <c r="F14" s="25">
        <v>11</v>
      </c>
      <c r="G14" s="25">
        <v>9</v>
      </c>
      <c r="H14" s="25">
        <v>4710</v>
      </c>
      <c r="I14" s="25">
        <v>281</v>
      </c>
      <c r="J14" s="26">
        <v>8.0496815286624201</v>
      </c>
      <c r="K14" s="26">
        <v>22.487544483985765</v>
      </c>
      <c r="L14" s="27">
        <v>152</v>
      </c>
      <c r="M14" s="25">
        <v>497</v>
      </c>
      <c r="N14" s="25">
        <v>190</v>
      </c>
      <c r="O14" s="26">
        <v>49.501503402437095</v>
      </c>
      <c r="P14" s="26">
        <v>31.460674157303369</v>
      </c>
      <c r="Q14" s="26">
        <v>18.040829245133725</v>
      </c>
      <c r="R14" s="25">
        <v>29</v>
      </c>
      <c r="S14" s="25">
        <v>26</v>
      </c>
    </row>
    <row r="15" spans="1:19">
      <c r="A15" s="21" t="s">
        <v>33</v>
      </c>
      <c r="B15" s="33">
        <v>6</v>
      </c>
      <c r="C15" s="33">
        <v>954</v>
      </c>
      <c r="D15" s="33">
        <v>5</v>
      </c>
      <c r="E15" s="33"/>
      <c r="F15" s="33">
        <v>2</v>
      </c>
      <c r="G15" s="33">
        <v>1</v>
      </c>
      <c r="H15" s="33">
        <v>674</v>
      </c>
      <c r="I15" s="33">
        <v>31</v>
      </c>
      <c r="J15" s="32">
        <v>8.4925816023738872</v>
      </c>
      <c r="K15" s="35">
        <v>30.774193548387096</v>
      </c>
      <c r="L15" s="34">
        <v>159</v>
      </c>
      <c r="M15" s="33">
        <v>85</v>
      </c>
      <c r="N15" s="33">
        <v>40</v>
      </c>
      <c r="O15" s="32">
        <v>60.79664570230608</v>
      </c>
      <c r="P15" s="22">
        <v>35.639412997903563</v>
      </c>
      <c r="Q15" s="32">
        <v>25.157232704402517</v>
      </c>
      <c r="R15" s="33">
        <v>5</v>
      </c>
      <c r="S15" s="33">
        <v>3</v>
      </c>
    </row>
    <row r="16" spans="1:19">
      <c r="A16" s="24" t="s">
        <v>34</v>
      </c>
      <c r="B16" s="25">
        <v>14</v>
      </c>
      <c r="C16" s="25">
        <v>2403</v>
      </c>
      <c r="D16" s="25">
        <v>13</v>
      </c>
      <c r="E16" s="25">
        <v>0</v>
      </c>
      <c r="F16" s="25">
        <v>4</v>
      </c>
      <c r="G16" s="25">
        <v>3</v>
      </c>
      <c r="H16" s="25">
        <v>1665</v>
      </c>
      <c r="I16" s="25">
        <v>84</v>
      </c>
      <c r="J16" s="26">
        <v>8.6594594594594589</v>
      </c>
      <c r="K16" s="26">
        <v>28.607142857142858</v>
      </c>
      <c r="L16" s="27">
        <v>171.64285714285714</v>
      </c>
      <c r="M16" s="25">
        <v>106</v>
      </c>
      <c r="N16" s="25">
        <v>57</v>
      </c>
      <c r="O16" s="26">
        <v>31.876820640865581</v>
      </c>
      <c r="P16" s="26">
        <v>17.644610903037869</v>
      </c>
      <c r="Q16" s="26">
        <v>14.232209737827715</v>
      </c>
      <c r="R16" s="25">
        <v>16</v>
      </c>
      <c r="S16" s="25">
        <v>10</v>
      </c>
    </row>
    <row r="17" spans="1:19">
      <c r="A17" s="24" t="s">
        <v>35</v>
      </c>
      <c r="B17" s="25">
        <v>22</v>
      </c>
      <c r="C17" s="25">
        <v>3256</v>
      </c>
      <c r="D17" s="25">
        <v>11</v>
      </c>
      <c r="E17" s="25">
        <v>1</v>
      </c>
      <c r="F17" s="25">
        <v>6</v>
      </c>
      <c r="G17" s="25">
        <v>5</v>
      </c>
      <c r="H17" s="25">
        <v>2461</v>
      </c>
      <c r="I17" s="25">
        <v>131</v>
      </c>
      <c r="J17" s="26">
        <v>7.9382364892320192</v>
      </c>
      <c r="K17" s="26">
        <v>24.854961832061068</v>
      </c>
      <c r="L17" s="27">
        <v>148</v>
      </c>
      <c r="M17" s="25">
        <v>245</v>
      </c>
      <c r="N17" s="25">
        <v>90</v>
      </c>
      <c r="O17" s="26">
        <v>46.683046683046683</v>
      </c>
      <c r="P17" s="26">
        <v>30.0982800982801</v>
      </c>
      <c r="Q17" s="26">
        <v>16.584766584766587</v>
      </c>
      <c r="R17" s="25">
        <v>19</v>
      </c>
      <c r="S17" s="25">
        <v>15</v>
      </c>
    </row>
    <row r="18" spans="1:19">
      <c r="A18" s="24" t="s">
        <v>36</v>
      </c>
      <c r="B18" s="25">
        <v>38</v>
      </c>
      <c r="C18" s="25">
        <v>5238</v>
      </c>
      <c r="D18" s="25">
        <v>13</v>
      </c>
      <c r="E18" s="25">
        <v>3</v>
      </c>
      <c r="F18" s="36">
        <v>8</v>
      </c>
      <c r="G18" s="36">
        <v>11</v>
      </c>
      <c r="H18" s="25">
        <v>4157</v>
      </c>
      <c r="I18" s="25">
        <v>209</v>
      </c>
      <c r="J18" s="26">
        <v>7.5602598027423618</v>
      </c>
      <c r="K18" s="26">
        <v>25.062200956937801</v>
      </c>
      <c r="L18" s="27">
        <v>137.84210526315789</v>
      </c>
      <c r="M18" s="25">
        <v>409</v>
      </c>
      <c r="N18" s="25">
        <v>156</v>
      </c>
      <c r="O18" s="26">
        <v>49.10271095838106</v>
      </c>
      <c r="P18" s="26">
        <v>31.233295150820922</v>
      </c>
      <c r="Q18" s="26">
        <v>17.869415807560138</v>
      </c>
      <c r="R18" s="25">
        <v>28</v>
      </c>
      <c r="S18" s="25">
        <v>18</v>
      </c>
    </row>
    <row r="19" spans="1:19">
      <c r="A19" s="24" t="s">
        <v>37</v>
      </c>
      <c r="B19" s="25">
        <v>10</v>
      </c>
      <c r="C19" s="25">
        <v>1435</v>
      </c>
      <c r="D19" s="25">
        <v>4</v>
      </c>
      <c r="E19" s="25">
        <v>0</v>
      </c>
      <c r="F19" s="36">
        <v>1</v>
      </c>
      <c r="G19" s="36">
        <v>4</v>
      </c>
      <c r="H19" s="25">
        <v>1136</v>
      </c>
      <c r="I19" s="25">
        <v>58</v>
      </c>
      <c r="J19" s="26">
        <v>7.579225352112676</v>
      </c>
      <c r="K19" s="26">
        <v>24.741379310344829</v>
      </c>
      <c r="L19" s="27">
        <v>143.5</v>
      </c>
      <c r="M19" s="25">
        <v>109</v>
      </c>
      <c r="N19" s="25">
        <v>41</v>
      </c>
      <c r="O19" s="26">
        <v>47.526132404181183</v>
      </c>
      <c r="P19" s="26">
        <v>30.383275261324044</v>
      </c>
      <c r="Q19" s="26">
        <v>17.142857142857142</v>
      </c>
      <c r="R19" s="25">
        <v>4</v>
      </c>
      <c r="S19" s="25">
        <v>6</v>
      </c>
    </row>
    <row r="20" spans="1:19">
      <c r="A20" s="21" t="s">
        <v>38</v>
      </c>
      <c r="B20" s="33">
        <v>2</v>
      </c>
      <c r="C20" s="33">
        <v>266</v>
      </c>
      <c r="D20" s="33"/>
      <c r="E20" s="33"/>
      <c r="F20" s="37"/>
      <c r="G20" s="37">
        <v>1</v>
      </c>
      <c r="H20" s="33">
        <v>200</v>
      </c>
      <c r="I20" s="33">
        <v>11</v>
      </c>
      <c r="J20" s="32">
        <v>7.9799999999999995</v>
      </c>
      <c r="K20" s="32">
        <v>24.181818181818183</v>
      </c>
      <c r="L20" s="34">
        <v>133</v>
      </c>
      <c r="M20" s="33">
        <v>26</v>
      </c>
      <c r="N20" s="33">
        <v>10</v>
      </c>
      <c r="O20" s="35">
        <v>61.65413533834586</v>
      </c>
      <c r="P20" s="32">
        <v>39.097744360902254</v>
      </c>
      <c r="Q20" s="32">
        <v>22.556390977443609</v>
      </c>
      <c r="R20" s="33">
        <v>1</v>
      </c>
      <c r="S20" s="33">
        <v>2</v>
      </c>
    </row>
    <row r="21" spans="1:19">
      <c r="A21" s="21" t="s">
        <v>39</v>
      </c>
      <c r="B21" s="33">
        <v>2</v>
      </c>
      <c r="C21" s="33">
        <v>289</v>
      </c>
      <c r="D21" s="33"/>
      <c r="E21" s="33"/>
      <c r="F21" s="37"/>
      <c r="G21" s="37">
        <v>1</v>
      </c>
      <c r="H21" s="33">
        <v>231</v>
      </c>
      <c r="I21" s="33">
        <v>13</v>
      </c>
      <c r="J21" s="32">
        <v>7.5064935064935066</v>
      </c>
      <c r="K21" s="32">
        <v>22.23076923076923</v>
      </c>
      <c r="L21" s="34">
        <v>144.5</v>
      </c>
      <c r="M21" s="33">
        <v>18</v>
      </c>
      <c r="N21" s="33">
        <v>7</v>
      </c>
      <c r="O21" s="32">
        <v>39.446366782006919</v>
      </c>
      <c r="P21" s="32">
        <v>24.913494809688579</v>
      </c>
      <c r="Q21" s="32">
        <v>14.53287197231834</v>
      </c>
      <c r="R21" s="33">
        <v>1</v>
      </c>
      <c r="S21" s="33">
        <v>1</v>
      </c>
    </row>
    <row r="22" spans="1:19">
      <c r="A22" s="24" t="s">
        <v>40</v>
      </c>
      <c r="B22" s="25">
        <v>58</v>
      </c>
      <c r="C22" s="25">
        <v>9554</v>
      </c>
      <c r="D22" s="25">
        <v>40</v>
      </c>
      <c r="E22" s="25">
        <v>9</v>
      </c>
      <c r="F22" s="25">
        <v>15</v>
      </c>
      <c r="G22" s="25">
        <v>13</v>
      </c>
      <c r="H22" s="25">
        <v>6414</v>
      </c>
      <c r="I22" s="25">
        <v>385</v>
      </c>
      <c r="J22" s="26">
        <v>8.9373246024321791</v>
      </c>
      <c r="K22" s="26">
        <v>24.815584415584414</v>
      </c>
      <c r="L22" s="27">
        <v>164.72413793103448</v>
      </c>
      <c r="M22" s="25">
        <v>775</v>
      </c>
      <c r="N22" s="25">
        <v>487</v>
      </c>
      <c r="O22" s="26">
        <v>63.031191124136484</v>
      </c>
      <c r="P22" s="26">
        <v>32.447142558090853</v>
      </c>
      <c r="Q22" s="26">
        <v>30.584048566045634</v>
      </c>
      <c r="R22" s="25">
        <v>49</v>
      </c>
      <c r="S22" s="25">
        <v>38</v>
      </c>
    </row>
    <row r="23" spans="1:19">
      <c r="A23" s="21" t="s">
        <v>41</v>
      </c>
      <c r="B23" s="33">
        <v>6</v>
      </c>
      <c r="C23" s="33">
        <v>940</v>
      </c>
      <c r="D23" s="33">
        <v>3</v>
      </c>
      <c r="E23" s="33"/>
      <c r="F23" s="33">
        <v>1</v>
      </c>
      <c r="G23" s="33">
        <v>2</v>
      </c>
      <c r="H23" s="33">
        <v>711</v>
      </c>
      <c r="I23" s="33">
        <v>37</v>
      </c>
      <c r="J23" s="32">
        <v>7.9324894514767932</v>
      </c>
      <c r="K23" s="32">
        <v>25.405405405405407</v>
      </c>
      <c r="L23" s="34">
        <v>156.66666666666666</v>
      </c>
      <c r="M23" s="33">
        <v>64</v>
      </c>
      <c r="N23" s="33">
        <v>38</v>
      </c>
      <c r="O23" s="32">
        <v>51.48936170212766</v>
      </c>
      <c r="P23" s="32">
        <v>27.23404255319149</v>
      </c>
      <c r="Q23" s="32">
        <v>24.25531914893617</v>
      </c>
      <c r="R23" s="33">
        <v>4</v>
      </c>
      <c r="S23" s="33">
        <v>4</v>
      </c>
    </row>
    <row r="24" spans="1:19">
      <c r="A24" s="24" t="s">
        <v>42</v>
      </c>
      <c r="B24" s="25">
        <v>22</v>
      </c>
      <c r="C24" s="25">
        <v>3547</v>
      </c>
      <c r="D24" s="25">
        <v>13</v>
      </c>
      <c r="E24" s="25">
        <v>2</v>
      </c>
      <c r="F24" s="25">
        <v>8</v>
      </c>
      <c r="G24" s="25">
        <v>3</v>
      </c>
      <c r="H24" s="25">
        <v>2621</v>
      </c>
      <c r="I24" s="25">
        <v>136</v>
      </c>
      <c r="J24" s="26">
        <v>8.1198016024418163</v>
      </c>
      <c r="K24" s="26">
        <v>26.080882352941178</v>
      </c>
      <c r="L24" s="27">
        <v>161.22727272727272</v>
      </c>
      <c r="M24" s="25">
        <v>271</v>
      </c>
      <c r="N24" s="25">
        <v>120</v>
      </c>
      <c r="O24" s="26">
        <v>50.859881590076128</v>
      </c>
      <c r="P24" s="26">
        <v>30.561037496475898</v>
      </c>
      <c r="Q24" s="26">
        <v>20.298844093600227</v>
      </c>
      <c r="R24" s="25">
        <v>23</v>
      </c>
      <c r="S24" s="25">
        <v>16</v>
      </c>
    </row>
    <row r="25" spans="1:19">
      <c r="A25" s="10" t="s">
        <v>43</v>
      </c>
      <c r="B25" s="33">
        <v>96</v>
      </c>
      <c r="C25" s="33">
        <v>14902</v>
      </c>
      <c r="D25" s="33">
        <v>56</v>
      </c>
      <c r="E25" s="33">
        <v>4</v>
      </c>
      <c r="F25" s="37">
        <v>24</v>
      </c>
      <c r="G25" s="37">
        <v>24</v>
      </c>
      <c r="H25" s="33">
        <v>10998</v>
      </c>
      <c r="I25" s="33">
        <v>611</v>
      </c>
      <c r="J25" s="32">
        <v>8.1298417894162576</v>
      </c>
      <c r="K25" s="32">
        <v>24.389525368248773</v>
      </c>
      <c r="L25" s="34">
        <v>155.22916666666666</v>
      </c>
      <c r="M25" s="33">
        <v>1242</v>
      </c>
      <c r="N25" s="33">
        <v>564</v>
      </c>
      <c r="O25" s="32">
        <v>56.046168299557102</v>
      </c>
      <c r="P25" s="32">
        <v>33.337807005771033</v>
      </c>
      <c r="Q25" s="32">
        <v>22.708361293786069</v>
      </c>
      <c r="R25" s="33">
        <v>78</v>
      </c>
      <c r="S25" s="33">
        <v>53</v>
      </c>
    </row>
    <row r="26" spans="1:19">
      <c r="A26" s="24" t="s">
        <v>44</v>
      </c>
      <c r="B26" s="25">
        <v>58</v>
      </c>
      <c r="C26" s="25">
        <v>9193</v>
      </c>
      <c r="D26" s="25">
        <v>37</v>
      </c>
      <c r="E26" s="25">
        <v>7</v>
      </c>
      <c r="F26" s="25">
        <v>14</v>
      </c>
      <c r="G26" s="25">
        <v>15</v>
      </c>
      <c r="H26" s="25">
        <v>6648</v>
      </c>
      <c r="I26" s="25">
        <v>357</v>
      </c>
      <c r="J26" s="26">
        <v>8.2969314079422389</v>
      </c>
      <c r="K26" s="26">
        <v>25.750700280112046</v>
      </c>
      <c r="L26" s="27">
        <v>158.5</v>
      </c>
      <c r="M26" s="25">
        <v>690</v>
      </c>
      <c r="N26" s="25">
        <v>367</v>
      </c>
      <c r="O26" s="26">
        <v>53.975851191123681</v>
      </c>
      <c r="P26" s="26">
        <v>30.022843467855974</v>
      </c>
      <c r="Q26" s="26">
        <v>23.953007723267703</v>
      </c>
      <c r="R26" s="25">
        <v>54</v>
      </c>
      <c r="S26" s="25">
        <v>47</v>
      </c>
    </row>
    <row r="27" spans="1:19">
      <c r="A27" s="21" t="s">
        <v>45</v>
      </c>
      <c r="B27" s="33">
        <v>28</v>
      </c>
      <c r="C27" s="33">
        <v>4012</v>
      </c>
      <c r="D27" s="33">
        <v>14</v>
      </c>
      <c r="E27" s="33"/>
      <c r="F27" s="33">
        <v>8</v>
      </c>
      <c r="G27" s="33">
        <v>6</v>
      </c>
      <c r="H27" s="33">
        <v>3151</v>
      </c>
      <c r="I27" s="33">
        <v>189</v>
      </c>
      <c r="J27" s="32">
        <v>7.6394795303078391</v>
      </c>
      <c r="K27" s="31">
        <v>21.227513227513228</v>
      </c>
      <c r="L27" s="34">
        <v>143.28571428571428</v>
      </c>
      <c r="M27" s="33">
        <v>321</v>
      </c>
      <c r="N27" s="33">
        <v>112</v>
      </c>
      <c r="O27" s="32">
        <v>48.753738783649055</v>
      </c>
      <c r="P27" s="32">
        <v>32.00398803589232</v>
      </c>
      <c r="Q27" s="32">
        <v>16.749750747756732</v>
      </c>
      <c r="R27" s="33">
        <v>24</v>
      </c>
      <c r="S27" s="33">
        <v>15</v>
      </c>
    </row>
    <row r="28" spans="1:19">
      <c r="A28" s="21" t="s">
        <v>46</v>
      </c>
      <c r="B28" s="33">
        <v>18</v>
      </c>
      <c r="C28" s="33">
        <v>2642</v>
      </c>
      <c r="D28" s="33">
        <v>8</v>
      </c>
      <c r="E28" s="33"/>
      <c r="F28" s="33">
        <v>2</v>
      </c>
      <c r="G28" s="33">
        <v>7</v>
      </c>
      <c r="H28" s="33">
        <v>2055</v>
      </c>
      <c r="I28" s="33">
        <v>114</v>
      </c>
      <c r="J28" s="32">
        <v>7.7138686131386862</v>
      </c>
      <c r="K28" s="32">
        <v>23.17543859649123</v>
      </c>
      <c r="L28" s="34">
        <v>146.77777777777777</v>
      </c>
      <c r="M28" s="33">
        <v>204</v>
      </c>
      <c r="N28" s="33">
        <v>80</v>
      </c>
      <c r="O28" s="32">
        <v>49.053747161241489</v>
      </c>
      <c r="P28" s="32">
        <v>30.885692657077975</v>
      </c>
      <c r="Q28" s="32">
        <v>18.168054504163514</v>
      </c>
      <c r="R28" s="33">
        <v>13</v>
      </c>
      <c r="S28" s="33">
        <v>12</v>
      </c>
    </row>
    <row r="29" spans="1:19">
      <c r="A29" s="10" t="s">
        <v>0</v>
      </c>
      <c r="B29" s="33">
        <v>9</v>
      </c>
      <c r="C29" s="33">
        <v>1196</v>
      </c>
      <c r="D29" s="33">
        <v>2</v>
      </c>
      <c r="E29" s="33"/>
      <c r="F29" s="33">
        <v>1</v>
      </c>
      <c r="G29" s="33">
        <v>2</v>
      </c>
      <c r="H29" s="33">
        <v>999</v>
      </c>
      <c r="I29" s="33">
        <v>58</v>
      </c>
      <c r="J29" s="31">
        <v>7.1831831831831829</v>
      </c>
      <c r="K29" s="31">
        <v>20.620689655172413</v>
      </c>
      <c r="L29" s="34">
        <v>132.88888888888889</v>
      </c>
      <c r="M29" s="33">
        <v>91</v>
      </c>
      <c r="N29" s="33">
        <v>43</v>
      </c>
      <c r="O29" s="32">
        <v>52.006688963210699</v>
      </c>
      <c r="P29" s="32">
        <v>30.434782608695656</v>
      </c>
      <c r="Q29" s="32">
        <v>21.57190635451505</v>
      </c>
      <c r="R29" s="33">
        <v>6</v>
      </c>
      <c r="S29" s="33">
        <v>5</v>
      </c>
    </row>
    <row r="30" spans="1:19">
      <c r="A30" s="38" t="s">
        <v>47</v>
      </c>
      <c r="B30" s="39">
        <f>SUM(B8:B29)</f>
        <v>625</v>
      </c>
      <c r="C30" s="39">
        <f>SUM(C8:C29)</f>
        <v>97190</v>
      </c>
      <c r="D30" s="39">
        <f>SUM(D8:D29)</f>
        <v>373</v>
      </c>
      <c r="E30" s="39">
        <f>SUM(E8:E29)</f>
        <v>49</v>
      </c>
      <c r="F30" s="39">
        <f>SUM(F8:F29)</f>
        <v>157</v>
      </c>
      <c r="G30" s="39">
        <f>SUM(G8:G29)</f>
        <v>150</v>
      </c>
      <c r="H30" s="39">
        <f>SUM(H8:H29)</f>
        <v>71054</v>
      </c>
      <c r="I30" s="39">
        <f>SUM(I8:I29)</f>
        <v>3937</v>
      </c>
      <c r="J30" s="40">
        <f>C30/(H30/6)</f>
        <v>8.206997494863062</v>
      </c>
      <c r="K30" s="40">
        <f>C30/I30</f>
        <v>24.686309372618744</v>
      </c>
      <c r="L30" s="41">
        <f>C30/B30</f>
        <v>155.50399999999999</v>
      </c>
      <c r="M30" s="39">
        <f>SUM(M8:M29)</f>
        <v>7660</v>
      </c>
      <c r="N30" s="39">
        <f>SUM(N8:N29)</f>
        <v>3505</v>
      </c>
      <c r="O30" s="40">
        <f>P30+Q30</f>
        <v>53.163905751620533</v>
      </c>
      <c r="P30" s="40">
        <f>(M30*4/C30)*100</f>
        <v>31.525877147854718</v>
      </c>
      <c r="Q30" s="40">
        <f>(N30*6/C30)*100</f>
        <v>21.638028603765818</v>
      </c>
      <c r="R30" s="39">
        <f>SUM(R8:R29)</f>
        <v>516</v>
      </c>
      <c r="S30" s="39">
        <f>SUM(S8:S29)</f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2018-04-05T04:42:16Z</dcterms:created>
  <dcterms:modified xsi:type="dcterms:W3CDTF">2018-04-06T10:12:47Z</dcterms:modified>
</cp:coreProperties>
</file>