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19140" windowHeight="74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W21" i="1"/>
  <c r="V21"/>
  <c r="R21"/>
  <c r="H21"/>
  <c r="W70"/>
  <c r="V70"/>
  <c r="R70"/>
  <c r="H70"/>
  <c r="W107"/>
  <c r="V107"/>
  <c r="R107"/>
  <c r="H107"/>
  <c r="W93"/>
  <c r="V93"/>
  <c r="R93"/>
  <c r="H93"/>
  <c r="W15"/>
  <c r="V15"/>
  <c r="R15"/>
  <c r="H15"/>
  <c r="H72"/>
  <c r="H104"/>
  <c r="H56"/>
  <c r="H50"/>
  <c r="W76"/>
  <c r="V76"/>
  <c r="R76"/>
  <c r="H76"/>
  <c r="W6"/>
  <c r="V6"/>
  <c r="R6"/>
  <c r="H6"/>
  <c r="W27"/>
  <c r="V27"/>
  <c r="R27"/>
  <c r="H27"/>
  <c r="W28"/>
  <c r="V28"/>
  <c r="R28"/>
  <c r="H28"/>
  <c r="H94"/>
  <c r="W18"/>
  <c r="V18"/>
  <c r="R18"/>
  <c r="H18"/>
  <c r="H106"/>
  <c r="W67"/>
  <c r="V67"/>
  <c r="R67"/>
  <c r="H67"/>
  <c r="H99"/>
  <c r="H39"/>
  <c r="W63"/>
  <c r="V63"/>
  <c r="R63"/>
  <c r="H63"/>
  <c r="W95"/>
  <c r="V95"/>
  <c r="R95"/>
  <c r="H95"/>
  <c r="W73"/>
  <c r="V73"/>
  <c r="R73"/>
  <c r="H73"/>
  <c r="H68"/>
  <c r="W22"/>
  <c r="V22"/>
  <c r="R22"/>
  <c r="H22"/>
  <c r="H54"/>
  <c r="W20"/>
  <c r="V20"/>
  <c r="R20"/>
  <c r="H20"/>
  <c r="W43"/>
  <c r="V43"/>
  <c r="R43"/>
  <c r="H43"/>
  <c r="W7"/>
  <c r="V7"/>
  <c r="R7"/>
  <c r="H7"/>
  <c r="W2"/>
  <c r="V2"/>
  <c r="R2"/>
  <c r="H2"/>
  <c r="V100"/>
  <c r="H100"/>
  <c r="W53"/>
  <c r="V53"/>
  <c r="R53"/>
  <c r="H53"/>
  <c r="W98"/>
  <c r="V98"/>
  <c r="R98"/>
  <c r="H98"/>
  <c r="W86"/>
  <c r="V86"/>
  <c r="R86"/>
  <c r="H86"/>
  <c r="W48"/>
  <c r="V48"/>
  <c r="H48"/>
  <c r="W79"/>
  <c r="V79"/>
  <c r="R79"/>
  <c r="H79"/>
  <c r="H30"/>
  <c r="W9"/>
  <c r="V9"/>
  <c r="R9"/>
  <c r="H9"/>
  <c r="W61"/>
  <c r="V61"/>
  <c r="R61"/>
  <c r="H61"/>
  <c r="W96"/>
  <c r="V96"/>
  <c r="R96"/>
  <c r="H96"/>
  <c r="W62"/>
  <c r="V62"/>
  <c r="R62"/>
  <c r="H62"/>
  <c r="W25"/>
  <c r="V25"/>
  <c r="R25"/>
  <c r="H25"/>
  <c r="H5"/>
  <c r="W51"/>
  <c r="V51"/>
  <c r="H51"/>
  <c r="V83"/>
  <c r="H83"/>
  <c r="H16"/>
  <c r="H29"/>
  <c r="W91"/>
  <c r="V91"/>
  <c r="R91"/>
  <c r="H91"/>
  <c r="W75"/>
  <c r="V75"/>
  <c r="R75"/>
  <c r="H75"/>
  <c r="H55"/>
  <c r="W69"/>
  <c r="V69"/>
  <c r="R69"/>
  <c r="H69"/>
  <c r="H49"/>
  <c r="W77"/>
  <c r="V77"/>
  <c r="R77"/>
  <c r="H77"/>
  <c r="W17"/>
  <c r="V17"/>
  <c r="R17"/>
  <c r="W35"/>
  <c r="V35"/>
  <c r="R35"/>
  <c r="H35"/>
  <c r="H23"/>
  <c r="V40"/>
  <c r="H40"/>
  <c r="H92"/>
  <c r="V80"/>
  <c r="H80"/>
  <c r="W74"/>
  <c r="V74"/>
  <c r="R74"/>
  <c r="H74"/>
  <c r="H11"/>
  <c r="H84"/>
  <c r="W102"/>
  <c r="V102"/>
  <c r="R102"/>
  <c r="H102"/>
  <c r="W46"/>
  <c r="V46"/>
  <c r="R46"/>
  <c r="H46"/>
  <c r="W26"/>
  <c r="V26"/>
  <c r="R26"/>
  <c r="H26"/>
  <c r="W87"/>
  <c r="V87"/>
  <c r="R87"/>
  <c r="H87"/>
  <c r="H97"/>
  <c r="H110"/>
  <c r="H24"/>
  <c r="W81"/>
  <c r="V81"/>
  <c r="R81"/>
  <c r="H81"/>
  <c r="H3"/>
  <c r="W44"/>
  <c r="V44"/>
  <c r="R44"/>
  <c r="H44"/>
  <c r="H103"/>
  <c r="V13"/>
  <c r="H13"/>
  <c r="H109"/>
  <c r="W31"/>
  <c r="V31"/>
  <c r="R31"/>
  <c r="H31"/>
  <c r="H37"/>
  <c r="W64"/>
  <c r="V64"/>
  <c r="R64"/>
  <c r="H64"/>
  <c r="H47"/>
  <c r="H57"/>
  <c r="V42"/>
  <c r="H42"/>
  <c r="H38"/>
  <c r="W65"/>
  <c r="V65"/>
  <c r="R65"/>
  <c r="H65"/>
  <c r="V78"/>
  <c r="H78"/>
  <c r="H36"/>
  <c r="H12"/>
  <c r="W45"/>
  <c r="V45"/>
  <c r="R45"/>
  <c r="H45"/>
  <c r="W85"/>
  <c r="V85"/>
  <c r="R85"/>
  <c r="H85"/>
  <c r="H4"/>
  <c r="V82"/>
  <c r="H82"/>
  <c r="H52"/>
  <c r="H105"/>
  <c r="W10"/>
  <c r="V10"/>
  <c r="R10"/>
  <c r="H10"/>
  <c r="W66"/>
  <c r="V66"/>
  <c r="R66"/>
  <c r="H66"/>
  <c r="H19"/>
  <c r="W71"/>
  <c r="V71"/>
  <c r="R71"/>
  <c r="H71"/>
  <c r="W108"/>
  <c r="V108"/>
  <c r="R108"/>
  <c r="H108"/>
  <c r="H14"/>
  <c r="W8"/>
  <c r="V8"/>
  <c r="R8"/>
  <c r="H8"/>
</calcChain>
</file>

<file path=xl/sharedStrings.xml><?xml version="1.0" encoding="utf-8"?>
<sst xmlns="http://schemas.openxmlformats.org/spreadsheetml/2006/main" count="258" uniqueCount="192">
  <si>
    <t>No</t>
  </si>
  <si>
    <t>Name</t>
  </si>
  <si>
    <t>M</t>
  </si>
  <si>
    <t>Inns</t>
  </si>
  <si>
    <t>NO</t>
  </si>
  <si>
    <t>HS</t>
  </si>
  <si>
    <t>Runs</t>
  </si>
  <si>
    <t>Ave</t>
  </si>
  <si>
    <t>Cts</t>
  </si>
  <si>
    <t>KCt</t>
  </si>
  <si>
    <t>Sts</t>
  </si>
  <si>
    <t>Balls</t>
  </si>
  <si>
    <t>Mdns</t>
  </si>
  <si>
    <t>Wkts</t>
  </si>
  <si>
    <t>Best</t>
  </si>
  <si>
    <t>5W/I</t>
  </si>
  <si>
    <t>10W/M</t>
  </si>
  <si>
    <t>R/100B</t>
  </si>
  <si>
    <t>S/R</t>
  </si>
  <si>
    <t>Beal CE</t>
  </si>
  <si>
    <t>2/16</t>
  </si>
  <si>
    <t>Brunton LR</t>
  </si>
  <si>
    <t>64*</t>
  </si>
  <si>
    <t>7/80</t>
  </si>
  <si>
    <t>Monaghan HW</t>
  </si>
  <si>
    <t>4/19</t>
  </si>
  <si>
    <t>Butler F</t>
  </si>
  <si>
    <t>McLachlan DB</t>
  </si>
  <si>
    <t>7/57</t>
  </si>
  <si>
    <t>4/60</t>
  </si>
  <si>
    <t>Watson HC</t>
  </si>
  <si>
    <t>Hay JC</t>
  </si>
  <si>
    <t>Perrin EG</t>
  </si>
  <si>
    <t>Allardyce ID</t>
  </si>
  <si>
    <t>Reese DW</t>
  </si>
  <si>
    <t>5/33</t>
  </si>
  <si>
    <t>Gray J</t>
  </si>
  <si>
    <t>7/44</t>
  </si>
  <si>
    <t>Booth RH</t>
  </si>
  <si>
    <t>49*</t>
  </si>
  <si>
    <t xml:space="preserve">Forsyth H </t>
  </si>
  <si>
    <t>North RH</t>
  </si>
  <si>
    <t>McEwin J</t>
  </si>
  <si>
    <t>5/87</t>
  </si>
  <si>
    <t>31*</t>
  </si>
  <si>
    <t>Gordon LAC</t>
  </si>
  <si>
    <t>Jones NHP</t>
  </si>
  <si>
    <t>Guiney CE</t>
  </si>
  <si>
    <t>McBeath DJ</t>
  </si>
  <si>
    <t>9/56</t>
  </si>
  <si>
    <t>2/10</t>
  </si>
  <si>
    <t>Brosnahan EJ</t>
  </si>
  <si>
    <t>73*</t>
  </si>
  <si>
    <t>Grant TAB</t>
  </si>
  <si>
    <t>2/19</t>
  </si>
  <si>
    <t>Allard CW</t>
  </si>
  <si>
    <t xml:space="preserve">Page ML </t>
  </si>
  <si>
    <t>2/18</t>
  </si>
  <si>
    <t xml:space="preserve">Young J </t>
  </si>
  <si>
    <t>Smith FA</t>
  </si>
  <si>
    <t>Rix CT</t>
  </si>
  <si>
    <t>2/31</t>
  </si>
  <si>
    <t>Cunningham WH</t>
  </si>
  <si>
    <t>6/33</t>
  </si>
  <si>
    <t>Gregory GR</t>
  </si>
  <si>
    <t>1/0</t>
  </si>
  <si>
    <t>Talbot RO</t>
  </si>
  <si>
    <t>5/106</t>
  </si>
  <si>
    <t>Boon MK</t>
  </si>
  <si>
    <t>Newman J</t>
  </si>
  <si>
    <t>2/54</t>
  </si>
  <si>
    <t>Saxon KRJ</t>
  </si>
  <si>
    <t>Gasson snr EA</t>
  </si>
  <si>
    <t>Cox A</t>
  </si>
  <si>
    <t>Finday JL</t>
  </si>
  <si>
    <t>9*</t>
  </si>
  <si>
    <t>4/54</t>
  </si>
  <si>
    <t>Burrows JT</t>
  </si>
  <si>
    <t>14*</t>
  </si>
  <si>
    <t>4/24</t>
  </si>
  <si>
    <t xml:space="preserve">Nixon DC </t>
  </si>
  <si>
    <t>4/74</t>
  </si>
  <si>
    <t>Hamilton IM</t>
  </si>
  <si>
    <t>Merritt WE</t>
  </si>
  <si>
    <t>8/105</t>
  </si>
  <si>
    <t>Jacobs J</t>
  </si>
  <si>
    <t>Newman JA</t>
  </si>
  <si>
    <t>112*</t>
  </si>
  <si>
    <t>3/88</t>
  </si>
  <si>
    <t xml:space="preserve">Roberts AW </t>
  </si>
  <si>
    <t>4/49</t>
  </si>
  <si>
    <t xml:space="preserve">Doreen N </t>
  </si>
  <si>
    <t>105*</t>
  </si>
  <si>
    <t>Burns RC</t>
  </si>
  <si>
    <t>Powell JL</t>
  </si>
  <si>
    <t>Talbot GL</t>
  </si>
  <si>
    <t>9.33</t>
  </si>
  <si>
    <t>2/24</t>
  </si>
  <si>
    <t>Gibbs CS</t>
  </si>
  <si>
    <t>63.00</t>
  </si>
  <si>
    <t>1/23</t>
  </si>
  <si>
    <t>Harris CM</t>
  </si>
  <si>
    <t>135.0</t>
  </si>
  <si>
    <t>1/9</t>
  </si>
  <si>
    <t>Allen PF</t>
  </si>
  <si>
    <t>Cromb IB</t>
  </si>
  <si>
    <t>5/52</t>
  </si>
  <si>
    <t>Lester SG</t>
  </si>
  <si>
    <t>4/21</t>
  </si>
  <si>
    <t>Simmonds G</t>
  </si>
  <si>
    <t>3/64</t>
  </si>
  <si>
    <t>Kerr JL</t>
  </si>
  <si>
    <t>Bellamy FWJ</t>
  </si>
  <si>
    <t>5/31</t>
  </si>
  <si>
    <t>Dunster LR</t>
  </si>
  <si>
    <t>O'Brien FP</t>
  </si>
  <si>
    <t>1/17</t>
  </si>
  <si>
    <t>Hadlee WA</t>
  </si>
  <si>
    <t>1/20</t>
  </si>
  <si>
    <t>Riley LE</t>
  </si>
  <si>
    <t>67*</t>
  </si>
  <si>
    <t>6/89</t>
  </si>
  <si>
    <t>3/41</t>
  </si>
  <si>
    <t>Hope RW</t>
  </si>
  <si>
    <t>3/61</t>
  </si>
  <si>
    <t>Stringer GH</t>
  </si>
  <si>
    <t>Alexander RE</t>
  </si>
  <si>
    <t>2/33</t>
  </si>
  <si>
    <t>Andrews S</t>
  </si>
  <si>
    <t>6/59</t>
  </si>
  <si>
    <t>Graham M</t>
  </si>
  <si>
    <t>30*</t>
  </si>
  <si>
    <t>5/76</t>
  </si>
  <si>
    <t>Butterfield LA</t>
  </si>
  <si>
    <t>5/24</t>
  </si>
  <si>
    <t>Jackman CJK</t>
  </si>
  <si>
    <t>Cobden AP</t>
  </si>
  <si>
    <t>2/40</t>
  </si>
  <si>
    <t>Menzies REJ</t>
  </si>
  <si>
    <t>Mulcock E</t>
  </si>
  <si>
    <t>8*</t>
  </si>
  <si>
    <t>8/61</t>
  </si>
  <si>
    <t>Sharp TM</t>
  </si>
  <si>
    <t>3/65</t>
  </si>
  <si>
    <t>Mapplebeck WO</t>
  </si>
  <si>
    <t>18*</t>
  </si>
  <si>
    <t>6/43</t>
  </si>
  <si>
    <t>Gasson jnr EA</t>
  </si>
  <si>
    <t>Stokes DN</t>
  </si>
  <si>
    <t>McRae DAN</t>
  </si>
  <si>
    <t>4/15</t>
  </si>
  <si>
    <t>Webb RC</t>
  </si>
  <si>
    <t>Burtt NV</t>
  </si>
  <si>
    <t>4/69</t>
  </si>
  <si>
    <t>Shand RC</t>
  </si>
  <si>
    <t>Donnelly MP</t>
  </si>
  <si>
    <t>2/43</t>
  </si>
  <si>
    <t>3/25</t>
  </si>
  <si>
    <t>Anderson W McD</t>
  </si>
  <si>
    <t>5/90</t>
  </si>
  <si>
    <t>Newton FW</t>
  </si>
  <si>
    <t>2/29</t>
  </si>
  <si>
    <t>Harbridge BC</t>
  </si>
  <si>
    <t>James V</t>
  </si>
  <si>
    <t>155*</t>
  </si>
  <si>
    <t>Uttley KFM</t>
  </si>
  <si>
    <t>Moynihan TD</t>
  </si>
  <si>
    <t>Burgess AT</t>
  </si>
  <si>
    <t>61*</t>
  </si>
  <si>
    <t>6/52</t>
  </si>
  <si>
    <t>Scott RH</t>
  </si>
  <si>
    <t>86*</t>
  </si>
  <si>
    <t>6/99</t>
  </si>
  <si>
    <t>Westwood RJ</t>
  </si>
  <si>
    <t>4/35</t>
  </si>
  <si>
    <t>Moloney DAR</t>
  </si>
  <si>
    <t>1/26</t>
  </si>
  <si>
    <t>Cameron SM</t>
  </si>
  <si>
    <t>29*</t>
  </si>
  <si>
    <t>4/47</t>
  </si>
  <si>
    <t>Smith HD</t>
  </si>
  <si>
    <t>Blunt RC</t>
  </si>
  <si>
    <t>Fuller AC</t>
  </si>
  <si>
    <t>Oliver CJ</t>
  </si>
  <si>
    <t>Powell RFJ</t>
  </si>
  <si>
    <t>Taylor HM</t>
  </si>
  <si>
    <t>Worker R de</t>
  </si>
  <si>
    <t>Evans CE</t>
  </si>
  <si>
    <t>Crawford CG</t>
  </si>
  <si>
    <t>Wilson GCL</t>
  </si>
  <si>
    <t>Davis H</t>
  </si>
  <si>
    <t>Foster PS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</si>
</sst>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8"/>
      <name val="Times New Roman"/>
      <family val="1"/>
    </font>
    <font>
      <b/>
      <sz val="8"/>
      <name val="Arial"/>
      <family val="2"/>
    </font>
    <font>
      <sz val="8"/>
      <name val="Times New Roman"/>
      <family val="1"/>
    </font>
    <font>
      <sz val="8"/>
      <color theme="1"/>
      <name val="Times New Roman"/>
      <family val="2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/>
    <xf numFmtId="0" fontId="2" fillId="0" borderId="3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3" fillId="0" borderId="0" xfId="0" applyFont="1" applyBorder="1" applyAlignment="1"/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15"/>
  <sheetViews>
    <sheetView tabSelected="1" topLeftCell="A99" workbookViewId="0">
      <selection activeCell="A90" sqref="A90:W110"/>
    </sheetView>
  </sheetViews>
  <sheetFormatPr defaultRowHeight="14.4"/>
  <cols>
    <col min="1" max="1" width="4.44140625" customWidth="1"/>
    <col min="2" max="2" width="13.21875" customWidth="1"/>
    <col min="3" max="3" width="4.77734375" customWidth="1"/>
    <col min="4" max="4" width="3.6640625" customWidth="1"/>
    <col min="5" max="5" width="4.5546875" customWidth="1"/>
    <col min="6" max="6" width="4.6640625" customWidth="1"/>
    <col min="7" max="8" width="5.5546875" customWidth="1"/>
    <col min="9" max="9" width="3.88671875" customWidth="1"/>
    <col min="10" max="10" width="4" customWidth="1"/>
    <col min="11" max="11" width="4.21875" customWidth="1"/>
    <col min="12" max="12" width="4.33203125" customWidth="1"/>
    <col min="13" max="13" width="4.21875" customWidth="1"/>
    <col min="14" max="14" width="5.77734375" customWidth="1"/>
    <col min="15" max="15" width="5.21875" customWidth="1"/>
    <col min="16" max="16" width="6.109375" customWidth="1"/>
    <col min="17" max="18" width="6" customWidth="1"/>
    <col min="19" max="20" width="5.77734375" customWidth="1"/>
    <col min="21" max="21" width="7.88671875" customWidth="1"/>
    <col min="22" max="22" width="6.44140625" customWidth="1"/>
    <col min="23" max="23" width="6.21875" customWidth="1"/>
  </cols>
  <sheetData>
    <row r="1" spans="1:2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>
        <v>100</v>
      </c>
      <c r="J1" s="1">
        <v>50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6</v>
      </c>
      <c r="Q1" s="1" t="s">
        <v>13</v>
      </c>
      <c r="R1" s="1" t="s">
        <v>7</v>
      </c>
      <c r="S1" s="3" t="s">
        <v>14</v>
      </c>
      <c r="T1" s="1" t="s">
        <v>15</v>
      </c>
      <c r="U1" s="1" t="s">
        <v>16</v>
      </c>
      <c r="V1" s="1" t="s">
        <v>17</v>
      </c>
      <c r="W1" s="1" t="s">
        <v>18</v>
      </c>
    </row>
    <row r="2" spans="1:23">
      <c r="A2" s="4">
        <v>272</v>
      </c>
      <c r="B2" s="5" t="s">
        <v>126</v>
      </c>
      <c r="C2" s="6">
        <v>1</v>
      </c>
      <c r="D2" s="6">
        <v>1</v>
      </c>
      <c r="E2" s="6">
        <v>0</v>
      </c>
      <c r="F2" s="6">
        <v>7</v>
      </c>
      <c r="G2" s="6">
        <v>7</v>
      </c>
      <c r="H2" s="7">
        <f t="shared" ref="H2:H16" si="0">G2/(D2-E2)</f>
        <v>7</v>
      </c>
      <c r="I2" s="6"/>
      <c r="J2" s="6"/>
      <c r="K2" s="6"/>
      <c r="L2" s="6"/>
      <c r="M2" s="6"/>
      <c r="N2" s="6">
        <v>141</v>
      </c>
      <c r="O2" s="6">
        <v>1</v>
      </c>
      <c r="P2" s="6">
        <v>88</v>
      </c>
      <c r="Q2" s="6">
        <v>3</v>
      </c>
      <c r="R2" s="8">
        <f>P2/Q2</f>
        <v>29.333333333333332</v>
      </c>
      <c r="S2" s="9" t="s">
        <v>127</v>
      </c>
      <c r="T2" s="6"/>
      <c r="U2" s="6"/>
      <c r="V2" s="8">
        <f>P2/N2*(100)</f>
        <v>62.411347517730498</v>
      </c>
      <c r="W2" s="8">
        <f>N2/Q2</f>
        <v>47</v>
      </c>
    </row>
    <row r="3" spans="1:23">
      <c r="A3" s="4">
        <v>229</v>
      </c>
      <c r="B3" s="5" t="s">
        <v>55</v>
      </c>
      <c r="C3" s="6">
        <v>1</v>
      </c>
      <c r="D3" s="6">
        <v>2</v>
      </c>
      <c r="E3" s="6">
        <v>0</v>
      </c>
      <c r="F3" s="6">
        <v>0</v>
      </c>
      <c r="G3" s="6">
        <v>0</v>
      </c>
      <c r="H3" s="7">
        <f t="shared" si="0"/>
        <v>0</v>
      </c>
      <c r="I3" s="6"/>
      <c r="J3" s="6"/>
      <c r="K3" s="6"/>
      <c r="L3" s="6"/>
      <c r="M3" s="6"/>
      <c r="N3" s="6"/>
      <c r="O3" s="6"/>
      <c r="P3" s="6"/>
      <c r="Q3" s="6"/>
      <c r="R3" s="8"/>
      <c r="S3" s="9"/>
      <c r="T3" s="6"/>
      <c r="U3" s="6"/>
      <c r="V3" s="8"/>
      <c r="W3" s="8"/>
    </row>
    <row r="4" spans="1:23">
      <c r="A4" s="4">
        <v>211</v>
      </c>
      <c r="B4" s="5" t="s">
        <v>33</v>
      </c>
      <c r="C4" s="6">
        <v>3</v>
      </c>
      <c r="D4" s="6">
        <v>5</v>
      </c>
      <c r="E4" s="6">
        <v>0</v>
      </c>
      <c r="F4" s="6">
        <v>60</v>
      </c>
      <c r="G4" s="6">
        <v>174</v>
      </c>
      <c r="H4" s="7">
        <f t="shared" si="0"/>
        <v>34.799999999999997</v>
      </c>
      <c r="I4" s="6"/>
      <c r="J4" s="6">
        <v>1</v>
      </c>
      <c r="K4" s="6"/>
      <c r="L4" s="6"/>
      <c r="M4" s="6"/>
      <c r="N4" s="6"/>
      <c r="O4" s="6"/>
      <c r="P4" s="6"/>
      <c r="Q4" s="6"/>
      <c r="R4" s="8"/>
      <c r="S4" s="9"/>
      <c r="T4" s="6"/>
      <c r="U4" s="6"/>
      <c r="V4" s="8"/>
      <c r="W4" s="8"/>
    </row>
    <row r="5" spans="1:23">
      <c r="A5" s="4">
        <v>259</v>
      </c>
      <c r="B5" s="5" t="s">
        <v>104</v>
      </c>
      <c r="C5" s="24">
        <v>7</v>
      </c>
      <c r="D5" s="24">
        <v>10</v>
      </c>
      <c r="E5" s="24">
        <v>2</v>
      </c>
      <c r="F5" s="24">
        <v>103</v>
      </c>
      <c r="G5" s="24">
        <v>278</v>
      </c>
      <c r="H5" s="25">
        <f t="shared" si="0"/>
        <v>34.75</v>
      </c>
      <c r="I5" s="24">
        <v>1</v>
      </c>
      <c r="J5" s="24">
        <v>1</v>
      </c>
      <c r="K5" s="24"/>
      <c r="L5" s="24">
        <v>2</v>
      </c>
      <c r="M5" s="24">
        <v>3</v>
      </c>
      <c r="N5" s="24"/>
      <c r="O5" s="24"/>
      <c r="P5" s="24"/>
      <c r="Q5" s="24"/>
      <c r="R5" s="26"/>
      <c r="S5" s="27"/>
      <c r="T5" s="24"/>
      <c r="U5" s="24"/>
      <c r="V5" s="26"/>
      <c r="W5" s="26"/>
    </row>
    <row r="6" spans="1:23">
      <c r="A6" s="4">
        <v>290</v>
      </c>
      <c r="B6" s="28" t="s">
        <v>158</v>
      </c>
      <c r="C6" s="6">
        <v>32</v>
      </c>
      <c r="D6" s="6">
        <v>51</v>
      </c>
      <c r="E6" s="6">
        <v>4</v>
      </c>
      <c r="F6" s="6">
        <v>137</v>
      </c>
      <c r="G6" s="6">
        <v>1728</v>
      </c>
      <c r="H6" s="7">
        <f t="shared" si="0"/>
        <v>36.765957446808514</v>
      </c>
      <c r="I6" s="6">
        <v>2</v>
      </c>
      <c r="J6" s="6">
        <v>11</v>
      </c>
      <c r="K6" s="6">
        <v>19</v>
      </c>
      <c r="L6" s="6"/>
      <c r="M6" s="6"/>
      <c r="N6" s="6">
        <v>873</v>
      </c>
      <c r="O6" s="6">
        <v>9</v>
      </c>
      <c r="P6" s="6">
        <v>608</v>
      </c>
      <c r="Q6" s="6">
        <v>14</v>
      </c>
      <c r="R6" s="8">
        <f>P6/Q6</f>
        <v>43.428571428571431</v>
      </c>
      <c r="S6" s="9" t="s">
        <v>159</v>
      </c>
      <c r="T6" s="6">
        <v>1</v>
      </c>
      <c r="U6" s="6"/>
      <c r="V6" s="8">
        <f>P6/N6*(100)</f>
        <v>69.64490263459335</v>
      </c>
      <c r="W6" s="8">
        <f>N6/Q6</f>
        <v>62.357142857142854</v>
      </c>
    </row>
    <row r="7" spans="1:23">
      <c r="A7" s="4">
        <v>273</v>
      </c>
      <c r="B7" s="5" t="s">
        <v>128</v>
      </c>
      <c r="C7" s="6">
        <v>5</v>
      </c>
      <c r="D7" s="6">
        <v>6</v>
      </c>
      <c r="E7" s="6">
        <v>1</v>
      </c>
      <c r="F7" s="6">
        <v>7</v>
      </c>
      <c r="G7" s="6">
        <v>17</v>
      </c>
      <c r="H7" s="7">
        <f t="shared" si="0"/>
        <v>3.4</v>
      </c>
      <c r="I7" s="6"/>
      <c r="J7" s="6"/>
      <c r="K7" s="6">
        <v>5</v>
      </c>
      <c r="L7" s="6"/>
      <c r="M7" s="6"/>
      <c r="N7" s="6">
        <v>734</v>
      </c>
      <c r="O7" s="6">
        <v>22</v>
      </c>
      <c r="P7" s="6">
        <v>342</v>
      </c>
      <c r="Q7" s="6">
        <v>13</v>
      </c>
      <c r="R7" s="8">
        <f>P7/Q7</f>
        <v>26.307692307692307</v>
      </c>
      <c r="S7" s="9" t="s">
        <v>129</v>
      </c>
      <c r="T7" s="6">
        <v>1</v>
      </c>
      <c r="U7" s="6"/>
      <c r="V7" s="8">
        <f>P7/N7*(100)</f>
        <v>46.594005449591279</v>
      </c>
      <c r="W7" s="8">
        <f>N7/Q7</f>
        <v>56.46153846153846</v>
      </c>
    </row>
    <row r="8" spans="1:23">
      <c r="A8" s="29">
        <v>201</v>
      </c>
      <c r="B8" s="5" t="s">
        <v>19</v>
      </c>
      <c r="C8" s="6">
        <v>9</v>
      </c>
      <c r="D8" s="6">
        <v>15</v>
      </c>
      <c r="E8" s="6">
        <v>2</v>
      </c>
      <c r="F8" s="6">
        <v>105</v>
      </c>
      <c r="G8" s="6">
        <v>333</v>
      </c>
      <c r="H8" s="7">
        <f t="shared" si="0"/>
        <v>25.615384615384617</v>
      </c>
      <c r="I8" s="6">
        <v>1</v>
      </c>
      <c r="J8" s="6">
        <v>1</v>
      </c>
      <c r="K8" s="6">
        <v>4</v>
      </c>
      <c r="L8" s="6"/>
      <c r="M8" s="6"/>
      <c r="N8" s="6">
        <v>120</v>
      </c>
      <c r="O8" s="6">
        <v>6</v>
      </c>
      <c r="P8" s="6">
        <v>57</v>
      </c>
      <c r="Q8" s="6">
        <v>3</v>
      </c>
      <c r="R8" s="8">
        <f>P8/Q8</f>
        <v>19</v>
      </c>
      <c r="S8" s="9" t="s">
        <v>20</v>
      </c>
      <c r="T8" s="6"/>
      <c r="U8" s="6"/>
      <c r="V8" s="8">
        <f>P8/N8*(100)</f>
        <v>47.5</v>
      </c>
      <c r="W8" s="8">
        <f>N8/Q8</f>
        <v>40</v>
      </c>
    </row>
    <row r="9" spans="1:23">
      <c r="A9" s="4">
        <v>264</v>
      </c>
      <c r="B9" s="28" t="s">
        <v>112</v>
      </c>
      <c r="C9" s="30">
        <v>21</v>
      </c>
      <c r="D9" s="30">
        <v>39</v>
      </c>
      <c r="E9" s="30">
        <v>2</v>
      </c>
      <c r="F9" s="30">
        <v>132</v>
      </c>
      <c r="G9" s="30">
        <v>1119</v>
      </c>
      <c r="H9" s="7">
        <f t="shared" si="0"/>
        <v>30.243243243243242</v>
      </c>
      <c r="I9" s="6">
        <v>3</v>
      </c>
      <c r="J9" s="6">
        <v>3</v>
      </c>
      <c r="K9" s="6">
        <v>24</v>
      </c>
      <c r="L9" s="6"/>
      <c r="M9" s="6"/>
      <c r="N9" s="6">
        <v>1151</v>
      </c>
      <c r="O9" s="6">
        <v>33</v>
      </c>
      <c r="P9" s="6">
        <v>488</v>
      </c>
      <c r="Q9" s="6">
        <v>10</v>
      </c>
      <c r="R9" s="8">
        <f>P9/Q9</f>
        <v>48.8</v>
      </c>
      <c r="S9" s="9" t="s">
        <v>113</v>
      </c>
      <c r="T9" s="6">
        <v>1</v>
      </c>
      <c r="U9" s="6"/>
      <c r="V9" s="8">
        <f>P9/N9*(100)</f>
        <v>42.397914856646395</v>
      </c>
      <c r="W9" s="8">
        <f>N9/Q9</f>
        <v>115.1</v>
      </c>
    </row>
    <row r="10" spans="1:23">
      <c r="A10" s="18">
        <v>207</v>
      </c>
      <c r="B10" s="5" t="s">
        <v>181</v>
      </c>
      <c r="C10" s="6">
        <v>27</v>
      </c>
      <c r="D10" s="6">
        <v>53</v>
      </c>
      <c r="E10" s="6">
        <v>3</v>
      </c>
      <c r="F10" s="6">
        <v>174</v>
      </c>
      <c r="G10" s="6">
        <v>1886</v>
      </c>
      <c r="H10" s="7">
        <f t="shared" si="0"/>
        <v>37.72</v>
      </c>
      <c r="I10" s="6">
        <v>4</v>
      </c>
      <c r="J10" s="6">
        <v>8</v>
      </c>
      <c r="K10" s="6">
        <v>27</v>
      </c>
      <c r="L10" s="6"/>
      <c r="M10" s="6"/>
      <c r="N10" s="6">
        <v>1466</v>
      </c>
      <c r="O10" s="6">
        <v>17</v>
      </c>
      <c r="P10" s="6">
        <v>780</v>
      </c>
      <c r="Q10" s="6">
        <v>28</v>
      </c>
      <c r="R10" s="8">
        <f>P10/Q10</f>
        <v>27.857142857142858</v>
      </c>
      <c r="S10" s="9" t="s">
        <v>29</v>
      </c>
      <c r="T10" s="6"/>
      <c r="U10" s="6"/>
      <c r="V10" s="8">
        <f>P10/N10*(100)</f>
        <v>53.206002728512956</v>
      </c>
      <c r="W10" s="8">
        <f>N10/Q10</f>
        <v>52.357142857142854</v>
      </c>
    </row>
    <row r="11" spans="1:23">
      <c r="A11" s="4">
        <v>239</v>
      </c>
      <c r="B11" s="5" t="s">
        <v>68</v>
      </c>
      <c r="C11" s="6">
        <v>11</v>
      </c>
      <c r="D11" s="6">
        <v>20</v>
      </c>
      <c r="E11" s="6">
        <v>0</v>
      </c>
      <c r="F11" s="6">
        <v>72</v>
      </c>
      <c r="G11" s="6">
        <v>352</v>
      </c>
      <c r="H11" s="7">
        <f t="shared" si="0"/>
        <v>17.600000000000001</v>
      </c>
      <c r="I11" s="6"/>
      <c r="J11" s="6">
        <v>2</v>
      </c>
      <c r="K11" s="6"/>
      <c r="L11" s="6">
        <v>9</v>
      </c>
      <c r="M11" s="6">
        <v>4</v>
      </c>
      <c r="N11" s="6"/>
      <c r="O11" s="6"/>
      <c r="P11" s="6"/>
      <c r="Q11" s="6"/>
      <c r="R11" s="8"/>
      <c r="S11" s="9"/>
      <c r="T11" s="6"/>
      <c r="U11" s="6"/>
      <c r="V11" s="8"/>
      <c r="W11" s="8"/>
    </row>
    <row r="12" spans="1:23">
      <c r="A12" s="4">
        <v>214</v>
      </c>
      <c r="B12" s="5" t="s">
        <v>38</v>
      </c>
      <c r="C12" s="6">
        <v>4</v>
      </c>
      <c r="D12" s="6">
        <v>8</v>
      </c>
      <c r="E12" s="6">
        <v>2</v>
      </c>
      <c r="F12" s="6" t="s">
        <v>39</v>
      </c>
      <c r="G12" s="6">
        <v>106</v>
      </c>
      <c r="H12" s="7">
        <f t="shared" si="0"/>
        <v>17.666666666666668</v>
      </c>
      <c r="I12" s="6"/>
      <c r="J12" s="6"/>
      <c r="K12" s="6"/>
      <c r="L12" s="6"/>
      <c r="M12" s="6"/>
      <c r="N12" s="6"/>
      <c r="O12" s="6"/>
      <c r="P12" s="6"/>
      <c r="Q12" s="6"/>
      <c r="R12" s="8"/>
      <c r="S12" s="9"/>
      <c r="T12" s="6"/>
      <c r="U12" s="6"/>
      <c r="V12" s="8"/>
      <c r="W12" s="8"/>
    </row>
    <row r="13" spans="1:23">
      <c r="A13" s="4">
        <v>226</v>
      </c>
      <c r="B13" s="5" t="s">
        <v>51</v>
      </c>
      <c r="C13" s="6">
        <v>8</v>
      </c>
      <c r="D13" s="6">
        <v>15</v>
      </c>
      <c r="E13" s="6">
        <v>1</v>
      </c>
      <c r="F13" s="6" t="s">
        <v>52</v>
      </c>
      <c r="G13" s="6">
        <v>281</v>
      </c>
      <c r="H13" s="7">
        <f t="shared" si="0"/>
        <v>20.071428571428573</v>
      </c>
      <c r="I13" s="6"/>
      <c r="J13" s="6">
        <v>1</v>
      </c>
      <c r="K13" s="6">
        <v>1</v>
      </c>
      <c r="L13" s="6"/>
      <c r="M13" s="6"/>
      <c r="N13" s="6">
        <v>8</v>
      </c>
      <c r="O13" s="6">
        <v>0</v>
      </c>
      <c r="P13" s="6">
        <v>4</v>
      </c>
      <c r="Q13" s="6">
        <v>0</v>
      </c>
      <c r="R13" s="8"/>
      <c r="S13" s="9"/>
      <c r="T13" s="6"/>
      <c r="U13" s="6"/>
      <c r="V13" s="8">
        <f>P13/N13*(100)</f>
        <v>50</v>
      </c>
      <c r="W13" s="8"/>
    </row>
    <row r="14" spans="1:23">
      <c r="A14" s="4">
        <v>202</v>
      </c>
      <c r="B14" s="5" t="s">
        <v>21</v>
      </c>
      <c r="C14" s="6">
        <v>15</v>
      </c>
      <c r="D14" s="6">
        <v>27</v>
      </c>
      <c r="E14" s="6">
        <v>3</v>
      </c>
      <c r="F14" s="6">
        <v>49</v>
      </c>
      <c r="G14" s="6">
        <v>343</v>
      </c>
      <c r="H14" s="7">
        <f t="shared" si="0"/>
        <v>14.291666666666666</v>
      </c>
      <c r="I14" s="6"/>
      <c r="J14" s="6"/>
      <c r="K14" s="6"/>
      <c r="L14" s="6">
        <v>25</v>
      </c>
      <c r="M14" s="6">
        <v>15</v>
      </c>
      <c r="N14" s="6"/>
      <c r="O14" s="6"/>
      <c r="P14" s="6"/>
      <c r="Q14" s="6"/>
      <c r="R14" s="8"/>
      <c r="S14" s="9"/>
      <c r="T14" s="6"/>
      <c r="U14" s="6"/>
      <c r="V14" s="8"/>
      <c r="W14" s="8"/>
    </row>
    <row r="15" spans="1:23">
      <c r="A15" s="4">
        <v>296</v>
      </c>
      <c r="B15" s="28" t="s">
        <v>167</v>
      </c>
      <c r="C15" s="6">
        <v>13</v>
      </c>
      <c r="D15" s="6">
        <v>21</v>
      </c>
      <c r="E15" s="6">
        <v>1</v>
      </c>
      <c r="F15" s="6" t="s">
        <v>168</v>
      </c>
      <c r="G15" s="6">
        <v>403</v>
      </c>
      <c r="H15" s="7">
        <f t="shared" si="0"/>
        <v>20.149999999999999</v>
      </c>
      <c r="I15" s="6"/>
      <c r="J15" s="6">
        <v>1</v>
      </c>
      <c r="K15" s="6">
        <v>12</v>
      </c>
      <c r="L15" s="6"/>
      <c r="M15" s="6"/>
      <c r="N15" s="6">
        <v>1139</v>
      </c>
      <c r="O15" s="6">
        <v>29</v>
      </c>
      <c r="P15" s="6">
        <v>491</v>
      </c>
      <c r="Q15" s="6">
        <v>16</v>
      </c>
      <c r="R15" s="8">
        <f>P15/Q15</f>
        <v>30.6875</v>
      </c>
      <c r="S15" s="9" t="s">
        <v>169</v>
      </c>
      <c r="T15" s="6">
        <v>1</v>
      </c>
      <c r="U15" s="6"/>
      <c r="V15" s="8">
        <f>P15/N15*(100)</f>
        <v>43.10798946444249</v>
      </c>
      <c r="W15" s="8">
        <f>N15/Q15</f>
        <v>71.1875</v>
      </c>
    </row>
    <row r="16" spans="1:23">
      <c r="A16" s="4">
        <v>254</v>
      </c>
      <c r="B16" s="5" t="s">
        <v>93</v>
      </c>
      <c r="C16" s="6">
        <v>15</v>
      </c>
      <c r="D16" s="6">
        <v>23</v>
      </c>
      <c r="E16" s="6">
        <v>5</v>
      </c>
      <c r="F16" s="6">
        <v>27</v>
      </c>
      <c r="G16" s="6">
        <v>176</v>
      </c>
      <c r="H16" s="7">
        <f t="shared" si="0"/>
        <v>9.7777777777777786</v>
      </c>
      <c r="I16" s="6"/>
      <c r="J16" s="6"/>
      <c r="K16" s="6"/>
      <c r="L16" s="6">
        <v>14</v>
      </c>
      <c r="M16" s="6">
        <v>17</v>
      </c>
      <c r="N16" s="6"/>
      <c r="O16" s="6"/>
      <c r="P16" s="6"/>
      <c r="Q16" s="6"/>
      <c r="R16" s="8"/>
      <c r="S16" s="9"/>
      <c r="T16" s="6"/>
      <c r="U16" s="6"/>
      <c r="V16" s="8"/>
      <c r="W16" s="8"/>
    </row>
    <row r="17" spans="1:23">
      <c r="A17" s="4">
        <v>246</v>
      </c>
      <c r="B17" s="5" t="s">
        <v>77</v>
      </c>
      <c r="C17" s="6">
        <v>9</v>
      </c>
      <c r="D17" s="6">
        <v>12</v>
      </c>
      <c r="E17" s="6">
        <v>12</v>
      </c>
      <c r="F17" s="6" t="s">
        <v>78</v>
      </c>
      <c r="G17" s="6">
        <v>36</v>
      </c>
      <c r="H17" s="7"/>
      <c r="I17" s="6"/>
      <c r="J17" s="6"/>
      <c r="K17" s="6">
        <v>4</v>
      </c>
      <c r="L17" s="6"/>
      <c r="M17" s="6"/>
      <c r="N17" s="6">
        <v>1938</v>
      </c>
      <c r="O17" s="6">
        <v>95</v>
      </c>
      <c r="P17" s="6">
        <v>684</v>
      </c>
      <c r="Q17" s="6">
        <v>31</v>
      </c>
      <c r="R17" s="8">
        <f>P17/Q17</f>
        <v>22.06451612903226</v>
      </c>
      <c r="S17" s="9" t="s">
        <v>79</v>
      </c>
      <c r="T17" s="6"/>
      <c r="U17" s="6"/>
      <c r="V17" s="8">
        <f>P17/N17*(100)</f>
        <v>35.294117647058826</v>
      </c>
      <c r="W17" s="8">
        <f>N17/Q17</f>
        <v>62.516129032258064</v>
      </c>
    </row>
    <row r="18" spans="1:23">
      <c r="A18" s="4">
        <v>286</v>
      </c>
      <c r="B18" s="28" t="s">
        <v>152</v>
      </c>
      <c r="C18" s="6">
        <v>7</v>
      </c>
      <c r="D18" s="6">
        <v>10</v>
      </c>
      <c r="E18" s="6">
        <v>2</v>
      </c>
      <c r="F18" s="6">
        <v>18</v>
      </c>
      <c r="G18" s="6">
        <v>44</v>
      </c>
      <c r="H18" s="7">
        <f t="shared" ref="H18:H40" si="1">G18/(D18-E18)</f>
        <v>5.5</v>
      </c>
      <c r="I18" s="6"/>
      <c r="J18" s="6"/>
      <c r="K18" s="6">
        <v>2</v>
      </c>
      <c r="L18" s="6"/>
      <c r="M18" s="6"/>
      <c r="N18" s="6">
        <v>1224</v>
      </c>
      <c r="O18" s="6">
        <v>17</v>
      </c>
      <c r="P18" s="6">
        <v>682</v>
      </c>
      <c r="Q18" s="6">
        <v>16</v>
      </c>
      <c r="R18" s="8">
        <f>P18/Q18</f>
        <v>42.625</v>
      </c>
      <c r="S18" s="9" t="s">
        <v>153</v>
      </c>
      <c r="T18" s="6"/>
      <c r="U18" s="6"/>
      <c r="V18" s="8">
        <f>P18/N18*(100)</f>
        <v>55.718954248366018</v>
      </c>
      <c r="W18" s="8">
        <f>N18/Q18</f>
        <v>76.5</v>
      </c>
    </row>
    <row r="19" spans="1:23">
      <c r="A19" s="4">
        <v>205</v>
      </c>
      <c r="B19" s="5" t="s">
        <v>26</v>
      </c>
      <c r="C19" s="6">
        <v>1</v>
      </c>
      <c r="D19" s="6">
        <v>1</v>
      </c>
      <c r="E19" s="6">
        <v>0</v>
      </c>
      <c r="F19" s="6">
        <v>4</v>
      </c>
      <c r="G19" s="6">
        <v>4</v>
      </c>
      <c r="H19" s="7">
        <f t="shared" si="1"/>
        <v>4</v>
      </c>
      <c r="I19" s="6"/>
      <c r="J19" s="6"/>
      <c r="K19" s="6"/>
      <c r="L19" s="6"/>
      <c r="M19" s="6"/>
      <c r="N19" s="6"/>
      <c r="O19" s="6"/>
      <c r="P19" s="6"/>
      <c r="Q19" s="6"/>
      <c r="R19" s="8"/>
      <c r="S19" s="9"/>
      <c r="T19" s="6"/>
      <c r="U19" s="6"/>
      <c r="V19" s="8"/>
      <c r="W19" s="8"/>
    </row>
    <row r="20" spans="1:23">
      <c r="A20" s="4">
        <v>275</v>
      </c>
      <c r="B20" s="5" t="s">
        <v>133</v>
      </c>
      <c r="C20" s="6">
        <v>15</v>
      </c>
      <c r="D20" s="6">
        <v>24</v>
      </c>
      <c r="E20" s="6">
        <v>3</v>
      </c>
      <c r="F20" s="6">
        <v>82</v>
      </c>
      <c r="G20" s="6">
        <v>475</v>
      </c>
      <c r="H20" s="7">
        <f t="shared" si="1"/>
        <v>22.61904761904762</v>
      </c>
      <c r="I20" s="6"/>
      <c r="J20" s="6">
        <v>3</v>
      </c>
      <c r="K20" s="6">
        <v>12</v>
      </c>
      <c r="L20" s="6"/>
      <c r="M20" s="6"/>
      <c r="N20" s="6">
        <v>1994</v>
      </c>
      <c r="O20" s="6">
        <v>107</v>
      </c>
      <c r="P20" s="6">
        <v>645</v>
      </c>
      <c r="Q20" s="6">
        <v>29</v>
      </c>
      <c r="R20" s="8">
        <f>P20/Q20</f>
        <v>22.241379310344829</v>
      </c>
      <c r="S20" s="9" t="s">
        <v>134</v>
      </c>
      <c r="T20" s="6">
        <v>2</v>
      </c>
      <c r="U20" s="6"/>
      <c r="V20" s="8">
        <f>P20/N20*(100)</f>
        <v>32.347041123370111</v>
      </c>
      <c r="W20" s="8">
        <f>N20/Q20</f>
        <v>68.758620689655174</v>
      </c>
    </row>
    <row r="21" spans="1:23">
      <c r="A21" s="4">
        <v>300</v>
      </c>
      <c r="B21" s="28" t="s">
        <v>177</v>
      </c>
      <c r="C21" s="6">
        <v>5</v>
      </c>
      <c r="D21" s="6">
        <v>6</v>
      </c>
      <c r="E21" s="6">
        <v>2</v>
      </c>
      <c r="F21" s="6" t="s">
        <v>178</v>
      </c>
      <c r="G21" s="6">
        <v>56</v>
      </c>
      <c r="H21" s="7">
        <f t="shared" si="1"/>
        <v>14</v>
      </c>
      <c r="I21" s="6"/>
      <c r="J21" s="6"/>
      <c r="K21" s="6">
        <v>1</v>
      </c>
      <c r="L21" s="6"/>
      <c r="M21" s="6"/>
      <c r="N21" s="6">
        <v>917</v>
      </c>
      <c r="O21" s="6">
        <v>29</v>
      </c>
      <c r="P21" s="6">
        <v>376</v>
      </c>
      <c r="Q21" s="6">
        <v>14</v>
      </c>
      <c r="R21" s="8">
        <f>P21/Q21</f>
        <v>26.857142857142858</v>
      </c>
      <c r="S21" s="9" t="s">
        <v>179</v>
      </c>
      <c r="T21" s="6"/>
      <c r="U21" s="6"/>
      <c r="V21" s="8">
        <f>P21/N21*(100)</f>
        <v>41.00327153762268</v>
      </c>
      <c r="W21" s="8">
        <f>N21/Q21</f>
        <v>65.5</v>
      </c>
    </row>
    <row r="22" spans="1:23">
      <c r="A22" s="4">
        <v>277</v>
      </c>
      <c r="B22" s="5" t="s">
        <v>136</v>
      </c>
      <c r="C22" s="6">
        <v>3</v>
      </c>
      <c r="D22" s="6">
        <v>6</v>
      </c>
      <c r="E22" s="6">
        <v>0</v>
      </c>
      <c r="F22" s="6">
        <v>79</v>
      </c>
      <c r="G22" s="6">
        <v>184</v>
      </c>
      <c r="H22" s="7">
        <f t="shared" si="1"/>
        <v>30.666666666666668</v>
      </c>
      <c r="I22" s="6"/>
      <c r="J22" s="6">
        <v>1</v>
      </c>
      <c r="K22" s="6">
        <v>3</v>
      </c>
      <c r="L22" s="6"/>
      <c r="M22" s="6"/>
      <c r="N22" s="6">
        <v>90</v>
      </c>
      <c r="O22" s="6">
        <v>2</v>
      </c>
      <c r="P22" s="6">
        <v>61</v>
      </c>
      <c r="Q22" s="6">
        <v>2</v>
      </c>
      <c r="R22" s="8">
        <f>P22/Q22</f>
        <v>30.5</v>
      </c>
      <c r="S22" s="9" t="s">
        <v>137</v>
      </c>
      <c r="T22" s="6"/>
      <c r="U22" s="6"/>
      <c r="V22" s="8">
        <f>P22/N22*(100)</f>
        <v>67.777777777777786</v>
      </c>
      <c r="W22" s="8">
        <f>N22/Q22</f>
        <v>45</v>
      </c>
    </row>
    <row r="23" spans="1:23">
      <c r="A23" s="4">
        <v>244</v>
      </c>
      <c r="B23" s="5" t="s">
        <v>73</v>
      </c>
      <c r="C23" s="6">
        <v>5</v>
      </c>
      <c r="D23" s="6">
        <v>8</v>
      </c>
      <c r="E23" s="6">
        <v>0</v>
      </c>
      <c r="F23" s="6">
        <v>204</v>
      </c>
      <c r="G23" s="6">
        <v>396</v>
      </c>
      <c r="H23" s="7">
        <f t="shared" si="1"/>
        <v>49.5</v>
      </c>
      <c r="I23" s="6">
        <v>1</v>
      </c>
      <c r="J23" s="6">
        <v>2</v>
      </c>
      <c r="K23" s="6">
        <v>1</v>
      </c>
      <c r="L23" s="6"/>
      <c r="M23" s="6"/>
      <c r="N23" s="6"/>
      <c r="O23" s="6"/>
      <c r="P23" s="6"/>
      <c r="Q23" s="6"/>
      <c r="R23" s="8"/>
      <c r="S23" s="9"/>
      <c r="T23" s="6"/>
      <c r="U23" s="6"/>
      <c r="V23" s="8"/>
      <c r="W23" s="8"/>
    </row>
    <row r="24" spans="1:23">
      <c r="A24" s="4">
        <v>231</v>
      </c>
      <c r="B24" s="5" t="s">
        <v>188</v>
      </c>
      <c r="C24" s="6">
        <v>13</v>
      </c>
      <c r="D24" s="6">
        <v>24</v>
      </c>
      <c r="E24" s="6">
        <v>0</v>
      </c>
      <c r="F24" s="6">
        <v>70</v>
      </c>
      <c r="G24" s="6">
        <v>513</v>
      </c>
      <c r="H24" s="7">
        <f t="shared" si="1"/>
        <v>21.375</v>
      </c>
      <c r="I24" s="6"/>
      <c r="J24" s="6">
        <v>2</v>
      </c>
      <c r="K24" s="6">
        <v>4</v>
      </c>
      <c r="L24" s="6"/>
      <c r="M24" s="6"/>
      <c r="N24" s="6"/>
      <c r="O24" s="6"/>
      <c r="P24" s="6"/>
      <c r="Q24" s="6"/>
      <c r="R24" s="8"/>
      <c r="S24" s="9"/>
      <c r="T24" s="6"/>
      <c r="U24" s="6"/>
      <c r="V24" s="8"/>
      <c r="W24" s="8"/>
    </row>
    <row r="25" spans="1:23">
      <c r="A25" s="4">
        <v>260</v>
      </c>
      <c r="B25" s="5" t="s">
        <v>105</v>
      </c>
      <c r="C25" s="24">
        <v>54</v>
      </c>
      <c r="D25" s="24">
        <v>96</v>
      </c>
      <c r="E25" s="24">
        <v>5</v>
      </c>
      <c r="F25" s="24">
        <v>171</v>
      </c>
      <c r="G25" s="24">
        <v>2986</v>
      </c>
      <c r="H25" s="25">
        <f t="shared" si="1"/>
        <v>32.81318681318681</v>
      </c>
      <c r="I25" s="24">
        <v>3</v>
      </c>
      <c r="J25" s="24">
        <v>18</v>
      </c>
      <c r="K25" s="24">
        <v>66</v>
      </c>
      <c r="L25" s="24"/>
      <c r="M25" s="24"/>
      <c r="N25" s="24">
        <v>7934</v>
      </c>
      <c r="O25" s="24">
        <v>203</v>
      </c>
      <c r="P25" s="24">
        <v>3791</v>
      </c>
      <c r="Q25" s="24">
        <v>131</v>
      </c>
      <c r="R25" s="26">
        <f>P25/Q25</f>
        <v>28.938931297709924</v>
      </c>
      <c r="S25" s="27" t="s">
        <v>106</v>
      </c>
      <c r="T25" s="24">
        <v>4</v>
      </c>
      <c r="U25" s="24"/>
      <c r="V25" s="26">
        <f>P25/N25*(100)</f>
        <v>47.781699016889341</v>
      </c>
      <c r="W25" s="26">
        <f>N25/Q25</f>
        <v>60.564885496183209</v>
      </c>
    </row>
    <row r="26" spans="1:23">
      <c r="A26" s="4">
        <v>235</v>
      </c>
      <c r="B26" s="5" t="s">
        <v>62</v>
      </c>
      <c r="C26" s="6">
        <v>19</v>
      </c>
      <c r="D26" s="6">
        <v>34</v>
      </c>
      <c r="E26" s="6">
        <v>10</v>
      </c>
      <c r="F26" s="6">
        <v>33</v>
      </c>
      <c r="G26" s="6">
        <v>280</v>
      </c>
      <c r="H26" s="7">
        <f t="shared" si="1"/>
        <v>11.666666666666666</v>
      </c>
      <c r="I26" s="6"/>
      <c r="J26" s="6"/>
      <c r="K26" s="6">
        <v>5</v>
      </c>
      <c r="L26" s="6"/>
      <c r="M26" s="6"/>
      <c r="N26" s="6">
        <v>4728</v>
      </c>
      <c r="O26" s="6">
        <v>82</v>
      </c>
      <c r="P26" s="6">
        <v>2108</v>
      </c>
      <c r="Q26" s="6">
        <v>72</v>
      </c>
      <c r="R26" s="8">
        <f>P26/Q26</f>
        <v>29.277777777777779</v>
      </c>
      <c r="S26" s="9" t="s">
        <v>63</v>
      </c>
      <c r="T26" s="6">
        <v>3</v>
      </c>
      <c r="U26" s="6"/>
      <c r="V26" s="8">
        <f>P26/N26*(100)</f>
        <v>44.585448392554994</v>
      </c>
      <c r="W26" s="8">
        <f>N26/Q26</f>
        <v>65.666666666666671</v>
      </c>
    </row>
    <row r="27" spans="1:23">
      <c r="A27" s="4">
        <v>289</v>
      </c>
      <c r="B27" s="28" t="s">
        <v>190</v>
      </c>
      <c r="C27" s="6">
        <v>6</v>
      </c>
      <c r="D27" s="6">
        <v>9</v>
      </c>
      <c r="E27" s="6">
        <v>3</v>
      </c>
      <c r="F27" s="6">
        <v>33</v>
      </c>
      <c r="G27" s="6">
        <v>117</v>
      </c>
      <c r="H27" s="7">
        <f t="shared" si="1"/>
        <v>19.5</v>
      </c>
      <c r="I27" s="6"/>
      <c r="J27" s="6"/>
      <c r="K27" s="6">
        <v>6</v>
      </c>
      <c r="L27" s="6"/>
      <c r="M27" s="6"/>
      <c r="N27" s="6">
        <v>1320</v>
      </c>
      <c r="O27" s="6">
        <v>25</v>
      </c>
      <c r="P27" s="6">
        <v>538</v>
      </c>
      <c r="Q27" s="6">
        <v>17</v>
      </c>
      <c r="R27" s="8">
        <f>P27/Q27</f>
        <v>31.647058823529413</v>
      </c>
      <c r="S27" s="9" t="s">
        <v>157</v>
      </c>
      <c r="T27" s="6"/>
      <c r="U27" s="6"/>
      <c r="V27" s="8">
        <f>P27/N27*(100)</f>
        <v>40.757575757575758</v>
      </c>
      <c r="W27" s="8">
        <f>N27/Q27</f>
        <v>77.647058823529406</v>
      </c>
    </row>
    <row r="28" spans="1:23">
      <c r="A28" s="4">
        <v>288</v>
      </c>
      <c r="B28" s="28" t="s">
        <v>155</v>
      </c>
      <c r="C28" s="6">
        <v>6</v>
      </c>
      <c r="D28" s="6">
        <v>11</v>
      </c>
      <c r="E28" s="6">
        <v>1</v>
      </c>
      <c r="F28" s="6">
        <v>104</v>
      </c>
      <c r="G28" s="6">
        <v>381</v>
      </c>
      <c r="H28" s="7">
        <f>G28/(D28-E28)</f>
        <v>38.1</v>
      </c>
      <c r="I28" s="6">
        <v>1</v>
      </c>
      <c r="J28" s="6">
        <v>2</v>
      </c>
      <c r="K28" s="6">
        <v>3</v>
      </c>
      <c r="L28" s="6"/>
      <c r="M28" s="6"/>
      <c r="N28" s="6">
        <v>1126</v>
      </c>
      <c r="O28" s="6">
        <v>31</v>
      </c>
      <c r="P28" s="6">
        <v>420</v>
      </c>
      <c r="Q28" s="6">
        <v>9</v>
      </c>
      <c r="R28" s="8">
        <f>P28/Q28</f>
        <v>46.666666666666664</v>
      </c>
      <c r="S28" s="9" t="s">
        <v>156</v>
      </c>
      <c r="T28" s="6"/>
      <c r="U28" s="6"/>
      <c r="V28" s="8">
        <f>P28/N28*(100)</f>
        <v>37.300177619893425</v>
      </c>
      <c r="W28" s="8">
        <f>N28/Q28</f>
        <v>125.11111111111111</v>
      </c>
    </row>
    <row r="29" spans="1:23">
      <c r="A29" s="4">
        <v>253</v>
      </c>
      <c r="B29" s="5" t="s">
        <v>91</v>
      </c>
      <c r="C29" s="6">
        <v>5</v>
      </c>
      <c r="D29" s="6">
        <v>8</v>
      </c>
      <c r="E29" s="6">
        <v>3</v>
      </c>
      <c r="F29" s="6" t="s">
        <v>92</v>
      </c>
      <c r="G29" s="6">
        <v>192</v>
      </c>
      <c r="H29" s="7">
        <f>G29/(D29-E29)</f>
        <v>38.4</v>
      </c>
      <c r="I29" s="6">
        <v>1</v>
      </c>
      <c r="J29" s="6"/>
      <c r="K29" s="6"/>
      <c r="L29" s="6">
        <v>11</v>
      </c>
      <c r="M29" s="6">
        <v>6</v>
      </c>
      <c r="N29" s="6"/>
      <c r="O29" s="6"/>
      <c r="P29" s="6"/>
      <c r="Q29" s="6"/>
      <c r="R29" s="8"/>
      <c r="S29" s="9"/>
      <c r="T29" s="6"/>
      <c r="U29" s="6"/>
      <c r="V29" s="8"/>
      <c r="W29" s="8"/>
    </row>
    <row r="30" spans="1:23">
      <c r="A30" s="4">
        <v>265</v>
      </c>
      <c r="B30" s="5" t="s">
        <v>114</v>
      </c>
      <c r="C30" s="6">
        <v>2</v>
      </c>
      <c r="D30" s="6">
        <v>3</v>
      </c>
      <c r="E30" s="6">
        <v>0</v>
      </c>
      <c r="F30" s="6">
        <v>32</v>
      </c>
      <c r="G30" s="6">
        <v>39</v>
      </c>
      <c r="H30" s="7">
        <f>G30/(D30-E30)</f>
        <v>13</v>
      </c>
      <c r="I30" s="6"/>
      <c r="J30" s="6"/>
      <c r="K30" s="6"/>
      <c r="L30" s="6"/>
      <c r="M30" s="6"/>
      <c r="N30" s="6"/>
      <c r="O30" s="6"/>
      <c r="P30" s="6"/>
      <c r="Q30" s="6"/>
      <c r="R30" s="8"/>
      <c r="S30" s="9"/>
      <c r="T30" s="6"/>
      <c r="U30" s="6"/>
      <c r="V30" s="8"/>
      <c r="W30" s="8"/>
    </row>
    <row r="31" spans="1:23">
      <c r="A31" s="4">
        <v>224</v>
      </c>
      <c r="B31" s="5" t="s">
        <v>187</v>
      </c>
      <c r="C31" s="6">
        <v>13</v>
      </c>
      <c r="D31" s="6">
        <v>26</v>
      </c>
      <c r="E31" s="6">
        <v>1</v>
      </c>
      <c r="F31" s="6">
        <v>62</v>
      </c>
      <c r="G31" s="6">
        <v>388</v>
      </c>
      <c r="H31" s="7">
        <f>G31/(D31-E31)</f>
        <v>15.52</v>
      </c>
      <c r="I31" s="6"/>
      <c r="J31" s="6">
        <v>1</v>
      </c>
      <c r="K31" s="6">
        <v>4</v>
      </c>
      <c r="L31" s="6"/>
      <c r="M31" s="6"/>
      <c r="N31" s="6">
        <v>328</v>
      </c>
      <c r="O31" s="6">
        <v>1</v>
      </c>
      <c r="P31" s="6">
        <v>207</v>
      </c>
      <c r="Q31" s="6">
        <v>10</v>
      </c>
      <c r="R31" s="8">
        <f>P31/Q31</f>
        <v>20.7</v>
      </c>
      <c r="S31" s="9" t="s">
        <v>50</v>
      </c>
      <c r="T31" s="6"/>
      <c r="U31" s="6"/>
      <c r="V31" s="8">
        <f>P31/N31*(100)</f>
        <v>63.109756097560975</v>
      </c>
      <c r="W31" s="8">
        <f>N31/Q31</f>
        <v>32.799999999999997</v>
      </c>
    </row>
    <row r="32" spans="1:23">
      <c r="A32" s="13"/>
      <c r="B32" s="34"/>
      <c r="C32" s="14"/>
      <c r="D32" s="14"/>
      <c r="E32" s="14"/>
      <c r="F32" s="14"/>
      <c r="G32" s="14"/>
      <c r="H32" s="15"/>
      <c r="I32" s="14"/>
      <c r="J32" s="14"/>
      <c r="K32" s="14"/>
      <c r="L32" s="14"/>
      <c r="M32" s="14"/>
      <c r="N32" s="14"/>
      <c r="O32" s="14"/>
      <c r="P32" s="14"/>
      <c r="Q32" s="14"/>
      <c r="R32" s="16"/>
      <c r="S32" s="17"/>
      <c r="T32" s="14"/>
      <c r="U32" s="14"/>
      <c r="V32" s="16"/>
      <c r="W32" s="16"/>
    </row>
    <row r="33" spans="1:23">
      <c r="A33" s="13"/>
      <c r="B33" s="34"/>
      <c r="C33" s="14"/>
      <c r="D33" s="14"/>
      <c r="E33" s="14"/>
      <c r="F33" s="14"/>
      <c r="G33" s="14"/>
      <c r="H33" s="15"/>
      <c r="I33" s="14"/>
      <c r="J33" s="14"/>
      <c r="K33" s="14"/>
      <c r="L33" s="14"/>
      <c r="M33" s="14"/>
      <c r="N33" s="14"/>
      <c r="O33" s="14"/>
      <c r="P33" s="14"/>
      <c r="Q33" s="14"/>
      <c r="R33" s="16"/>
      <c r="S33" s="17"/>
      <c r="T33" s="14"/>
      <c r="U33" s="14"/>
      <c r="V33" s="16"/>
      <c r="W33" s="16"/>
    </row>
    <row r="34" spans="1:23">
      <c r="A34" s="1" t="s">
        <v>0</v>
      </c>
      <c r="B34" s="1" t="s">
        <v>1</v>
      </c>
      <c r="C34" s="1" t="s">
        <v>2</v>
      </c>
      <c r="D34" s="1" t="s">
        <v>3</v>
      </c>
      <c r="E34" s="1" t="s">
        <v>4</v>
      </c>
      <c r="F34" s="1" t="s">
        <v>5</v>
      </c>
      <c r="G34" s="1" t="s">
        <v>6</v>
      </c>
      <c r="H34" s="1" t="s">
        <v>7</v>
      </c>
      <c r="I34" s="1">
        <v>100</v>
      </c>
      <c r="J34" s="1">
        <v>50</v>
      </c>
      <c r="K34" s="1" t="s">
        <v>8</v>
      </c>
      <c r="L34" s="1" t="s">
        <v>9</v>
      </c>
      <c r="M34" s="1" t="s">
        <v>10</v>
      </c>
      <c r="N34" s="1" t="s">
        <v>11</v>
      </c>
      <c r="O34" s="1" t="s">
        <v>12</v>
      </c>
      <c r="P34" s="1" t="s">
        <v>6</v>
      </c>
      <c r="Q34" s="1" t="s">
        <v>13</v>
      </c>
      <c r="R34" s="1" t="s">
        <v>7</v>
      </c>
      <c r="S34" s="3" t="s">
        <v>14</v>
      </c>
      <c r="T34" s="1" t="s">
        <v>15</v>
      </c>
      <c r="U34" s="1" t="s">
        <v>16</v>
      </c>
      <c r="V34" s="1" t="s">
        <v>17</v>
      </c>
      <c r="W34" s="1" t="s">
        <v>18</v>
      </c>
    </row>
    <row r="35" spans="1:23">
      <c r="A35" s="4">
        <v>245</v>
      </c>
      <c r="B35" s="5" t="s">
        <v>74</v>
      </c>
      <c r="C35" s="6">
        <v>3</v>
      </c>
      <c r="D35" s="6">
        <v>5</v>
      </c>
      <c r="E35" s="6">
        <v>4</v>
      </c>
      <c r="F35" s="6" t="s">
        <v>75</v>
      </c>
      <c r="G35" s="6">
        <v>30</v>
      </c>
      <c r="H35" s="7">
        <f t="shared" si="1"/>
        <v>30</v>
      </c>
      <c r="I35" s="6"/>
      <c r="J35" s="6"/>
      <c r="K35" s="6"/>
      <c r="L35" s="6"/>
      <c r="M35" s="6"/>
      <c r="N35" s="6">
        <v>775</v>
      </c>
      <c r="O35" s="6">
        <v>16</v>
      </c>
      <c r="P35" s="6">
        <v>329</v>
      </c>
      <c r="Q35" s="6">
        <v>9</v>
      </c>
      <c r="R35" s="8">
        <f>P35/Q35</f>
        <v>36.555555555555557</v>
      </c>
      <c r="S35" s="9" t="s">
        <v>76</v>
      </c>
      <c r="T35" s="6"/>
      <c r="U35" s="6"/>
      <c r="V35" s="8">
        <f>P35/N35*(100)</f>
        <v>42.451612903225808</v>
      </c>
      <c r="W35" s="8">
        <f>N35/Q35</f>
        <v>86.111111111111114</v>
      </c>
    </row>
    <row r="36" spans="1:23">
      <c r="A36" s="4">
        <v>215</v>
      </c>
      <c r="B36" s="32" t="s">
        <v>40</v>
      </c>
      <c r="C36" s="6">
        <v>2</v>
      </c>
      <c r="D36" s="6">
        <v>3</v>
      </c>
      <c r="E36" s="6">
        <v>1</v>
      </c>
      <c r="F36" s="6">
        <v>3</v>
      </c>
      <c r="G36" s="6">
        <v>4</v>
      </c>
      <c r="H36" s="7">
        <f t="shared" si="1"/>
        <v>2</v>
      </c>
      <c r="I36" s="6"/>
      <c r="J36" s="6"/>
      <c r="K36" s="6"/>
      <c r="L36" s="6"/>
      <c r="M36" s="6"/>
      <c r="N36" s="6"/>
      <c r="O36" s="6"/>
      <c r="P36" s="6"/>
      <c r="Q36" s="6"/>
      <c r="R36" s="8"/>
      <c r="S36" s="9"/>
      <c r="T36" s="6"/>
      <c r="U36" s="6"/>
      <c r="V36" s="8"/>
      <c r="W36" s="8"/>
    </row>
    <row r="37" spans="1:23">
      <c r="A37" s="4">
        <v>223</v>
      </c>
      <c r="B37" s="32" t="s">
        <v>191</v>
      </c>
      <c r="C37" s="6">
        <v>1</v>
      </c>
      <c r="D37" s="6">
        <v>2</v>
      </c>
      <c r="E37" s="6">
        <v>0</v>
      </c>
      <c r="F37" s="6">
        <v>31</v>
      </c>
      <c r="G37" s="6">
        <v>44</v>
      </c>
      <c r="H37" s="7">
        <f t="shared" si="1"/>
        <v>22</v>
      </c>
      <c r="I37" s="6"/>
      <c r="J37" s="6"/>
      <c r="K37" s="6"/>
      <c r="L37" s="6"/>
      <c r="M37" s="6"/>
      <c r="N37" s="6"/>
      <c r="O37" s="6"/>
      <c r="P37" s="6"/>
      <c r="Q37" s="6"/>
      <c r="R37" s="8"/>
      <c r="S37" s="9"/>
      <c r="T37" s="6"/>
      <c r="U37" s="6"/>
      <c r="V37" s="8"/>
      <c r="W37" s="8"/>
    </row>
    <row r="38" spans="1:23">
      <c r="A38" s="4">
        <v>218</v>
      </c>
      <c r="B38" s="32" t="s">
        <v>182</v>
      </c>
      <c r="C38" s="6">
        <v>9</v>
      </c>
      <c r="D38" s="6">
        <v>17</v>
      </c>
      <c r="E38" s="6">
        <v>5</v>
      </c>
      <c r="F38" s="6" t="s">
        <v>44</v>
      </c>
      <c r="G38" s="6">
        <v>132</v>
      </c>
      <c r="H38" s="7">
        <f t="shared" si="1"/>
        <v>11</v>
      </c>
      <c r="I38" s="6"/>
      <c r="J38" s="6"/>
      <c r="K38" s="6"/>
      <c r="L38" s="6">
        <v>7</v>
      </c>
      <c r="M38" s="6">
        <v>6</v>
      </c>
      <c r="N38" s="6"/>
      <c r="O38" s="6"/>
      <c r="P38" s="6"/>
      <c r="Q38" s="6"/>
      <c r="R38" s="8"/>
      <c r="S38" s="9"/>
      <c r="T38" s="6"/>
      <c r="U38" s="6"/>
      <c r="V38" s="8"/>
      <c r="W38" s="8"/>
    </row>
    <row r="39" spans="1:23">
      <c r="A39" s="4">
        <v>282</v>
      </c>
      <c r="B39" s="33" t="s">
        <v>147</v>
      </c>
      <c r="C39" s="6">
        <v>3</v>
      </c>
      <c r="D39" s="6">
        <v>6</v>
      </c>
      <c r="E39" s="6">
        <v>0</v>
      </c>
      <c r="F39" s="6">
        <v>34</v>
      </c>
      <c r="G39" s="6">
        <v>100</v>
      </c>
      <c r="H39" s="7">
        <f t="shared" si="1"/>
        <v>16.666666666666668</v>
      </c>
      <c r="I39" s="6"/>
      <c r="J39" s="6"/>
      <c r="K39" s="6">
        <v>2</v>
      </c>
      <c r="L39" s="6"/>
      <c r="M39" s="6"/>
      <c r="N39" s="6"/>
      <c r="O39" s="6"/>
      <c r="P39" s="6"/>
      <c r="Q39" s="6"/>
      <c r="R39" s="8"/>
      <c r="S39" s="9"/>
      <c r="T39" s="6"/>
      <c r="U39" s="6"/>
      <c r="V39" s="8"/>
      <c r="W39" s="8"/>
    </row>
    <row r="40" spans="1:23">
      <c r="A40" s="4">
        <v>243</v>
      </c>
      <c r="B40" s="5" t="s">
        <v>72</v>
      </c>
      <c r="C40" s="6">
        <v>6</v>
      </c>
      <c r="D40" s="6">
        <v>11</v>
      </c>
      <c r="E40" s="6">
        <v>0</v>
      </c>
      <c r="F40" s="6">
        <v>27</v>
      </c>
      <c r="G40" s="6">
        <v>162</v>
      </c>
      <c r="H40" s="7">
        <f t="shared" si="1"/>
        <v>14.727272727272727</v>
      </c>
      <c r="I40" s="6"/>
      <c r="J40" s="6"/>
      <c r="K40" s="6">
        <v>5</v>
      </c>
      <c r="L40" s="6"/>
      <c r="M40" s="6"/>
      <c r="N40" s="6">
        <v>24</v>
      </c>
      <c r="O40" s="6">
        <v>0</v>
      </c>
      <c r="P40" s="6">
        <v>12</v>
      </c>
      <c r="Q40" s="6">
        <v>0</v>
      </c>
      <c r="R40" s="8"/>
      <c r="S40" s="9"/>
      <c r="T40" s="6"/>
      <c r="U40" s="6"/>
      <c r="V40" s="8">
        <f>P40/N40*(100)</f>
        <v>50</v>
      </c>
      <c r="W40" s="8"/>
    </row>
    <row r="41" spans="1:23">
      <c r="A41" s="4">
        <v>257</v>
      </c>
      <c r="B41" s="5" t="s">
        <v>98</v>
      </c>
      <c r="C41" s="23">
        <v>1</v>
      </c>
      <c r="D41" s="23">
        <v>0</v>
      </c>
      <c r="E41" s="23">
        <v>0</v>
      </c>
      <c r="F41" s="23">
        <v>0</v>
      </c>
      <c r="G41" s="23">
        <v>0</v>
      </c>
      <c r="H41" s="20"/>
      <c r="I41" s="20"/>
      <c r="J41" s="20"/>
      <c r="K41" s="20"/>
      <c r="L41" s="20"/>
      <c r="M41" s="20"/>
      <c r="N41" s="20">
        <v>150</v>
      </c>
      <c r="O41" s="20">
        <v>6</v>
      </c>
      <c r="P41" s="20">
        <v>63</v>
      </c>
      <c r="Q41" s="20">
        <v>1</v>
      </c>
      <c r="R41" s="21" t="s">
        <v>99</v>
      </c>
      <c r="S41" s="22" t="s">
        <v>100</v>
      </c>
      <c r="T41" s="20"/>
      <c r="U41" s="20"/>
      <c r="V41" s="20">
        <v>42</v>
      </c>
      <c r="W41" s="20">
        <v>150</v>
      </c>
    </row>
    <row r="42" spans="1:23">
      <c r="A42" s="4">
        <v>219</v>
      </c>
      <c r="B42" s="5" t="s">
        <v>45</v>
      </c>
      <c r="C42" s="6">
        <v>1</v>
      </c>
      <c r="D42" s="6">
        <v>2</v>
      </c>
      <c r="E42" s="6">
        <v>0</v>
      </c>
      <c r="F42" s="6">
        <v>19</v>
      </c>
      <c r="G42" s="6">
        <v>30</v>
      </c>
      <c r="H42" s="7">
        <f t="shared" ref="H42:H76" si="2">G42/(D42-E42)</f>
        <v>15</v>
      </c>
      <c r="I42" s="6"/>
      <c r="J42" s="6"/>
      <c r="K42" s="6"/>
      <c r="L42" s="6"/>
      <c r="M42" s="6"/>
      <c r="N42" s="6">
        <v>54</v>
      </c>
      <c r="O42" s="6">
        <v>3</v>
      </c>
      <c r="P42" s="6">
        <v>14</v>
      </c>
      <c r="Q42" s="6">
        <v>0</v>
      </c>
      <c r="R42" s="8"/>
      <c r="S42" s="9"/>
      <c r="T42" s="6"/>
      <c r="U42" s="6"/>
      <c r="V42" s="8">
        <f>P42/N42*(100)</f>
        <v>25.925925925925924</v>
      </c>
      <c r="W42" s="8"/>
    </row>
    <row r="43" spans="1:23">
      <c r="A43" s="18">
        <v>274</v>
      </c>
      <c r="B43" s="5" t="s">
        <v>130</v>
      </c>
      <c r="C43" s="6">
        <v>9</v>
      </c>
      <c r="D43" s="6">
        <v>13</v>
      </c>
      <c r="E43" s="6">
        <v>4</v>
      </c>
      <c r="F43" s="6" t="s">
        <v>131</v>
      </c>
      <c r="G43" s="6">
        <v>68</v>
      </c>
      <c r="H43" s="7">
        <f t="shared" si="2"/>
        <v>7.5555555555555554</v>
      </c>
      <c r="I43" s="6"/>
      <c r="J43" s="6"/>
      <c r="K43" s="6">
        <v>3</v>
      </c>
      <c r="L43" s="6"/>
      <c r="M43" s="6"/>
      <c r="N43" s="6">
        <v>1530</v>
      </c>
      <c r="O43" s="6">
        <v>63</v>
      </c>
      <c r="P43" s="6">
        <v>588</v>
      </c>
      <c r="Q43" s="6">
        <v>26</v>
      </c>
      <c r="R43" s="8">
        <f>P43/Q43</f>
        <v>22.615384615384617</v>
      </c>
      <c r="S43" s="9" t="s">
        <v>132</v>
      </c>
      <c r="T43" s="6">
        <v>1</v>
      </c>
      <c r="U43" s="6"/>
      <c r="V43" s="8">
        <f>P43/N43*(100)</f>
        <v>38.431372549019613</v>
      </c>
      <c r="W43" s="8">
        <f>N43/Q43</f>
        <v>58.846153846153847</v>
      </c>
    </row>
    <row r="44" spans="1:23">
      <c r="A44" s="4">
        <v>228</v>
      </c>
      <c r="B44" s="5" t="s">
        <v>53</v>
      </c>
      <c r="C44" s="6">
        <v>4</v>
      </c>
      <c r="D44" s="6">
        <v>8</v>
      </c>
      <c r="E44" s="6">
        <v>2</v>
      </c>
      <c r="F44" s="6">
        <v>78</v>
      </c>
      <c r="G44" s="6">
        <v>233</v>
      </c>
      <c r="H44" s="7">
        <f t="shared" si="2"/>
        <v>38.833333333333336</v>
      </c>
      <c r="I44" s="6"/>
      <c r="J44" s="6">
        <v>3</v>
      </c>
      <c r="K44" s="6">
        <v>3</v>
      </c>
      <c r="L44" s="6"/>
      <c r="M44" s="6"/>
      <c r="N44" s="6">
        <v>216</v>
      </c>
      <c r="O44" s="6">
        <v>2</v>
      </c>
      <c r="P44" s="6">
        <v>90</v>
      </c>
      <c r="Q44" s="6">
        <v>3</v>
      </c>
      <c r="R44" s="8">
        <f>P44/Q44</f>
        <v>30</v>
      </c>
      <c r="S44" s="9" t="s">
        <v>54</v>
      </c>
      <c r="T44" s="6"/>
      <c r="U44" s="6"/>
      <c r="V44" s="8">
        <f>P44/N44*(100)</f>
        <v>41.666666666666671</v>
      </c>
      <c r="W44" s="8">
        <f>N44/Q44</f>
        <v>72</v>
      </c>
    </row>
    <row r="45" spans="1:23">
      <c r="A45" s="4">
        <v>213</v>
      </c>
      <c r="B45" s="5" t="s">
        <v>36</v>
      </c>
      <c r="C45" s="6">
        <v>10</v>
      </c>
      <c r="D45" s="6">
        <v>18</v>
      </c>
      <c r="E45" s="6">
        <v>1</v>
      </c>
      <c r="F45" s="6">
        <v>100</v>
      </c>
      <c r="G45" s="6">
        <v>404</v>
      </c>
      <c r="H45" s="7">
        <f t="shared" si="2"/>
        <v>23.764705882352942</v>
      </c>
      <c r="I45" s="6">
        <v>1</v>
      </c>
      <c r="J45" s="6">
        <v>1</v>
      </c>
      <c r="K45" s="6">
        <v>4</v>
      </c>
      <c r="L45" s="6"/>
      <c r="M45" s="6"/>
      <c r="N45" s="6">
        <v>400</v>
      </c>
      <c r="O45" s="6">
        <v>26</v>
      </c>
      <c r="P45" s="6">
        <v>140</v>
      </c>
      <c r="Q45" s="6">
        <v>9</v>
      </c>
      <c r="R45" s="8">
        <f>P45/Q45</f>
        <v>15.555555555555555</v>
      </c>
      <c r="S45" s="9" t="s">
        <v>37</v>
      </c>
      <c r="T45" s="6">
        <v>1</v>
      </c>
      <c r="U45" s="6"/>
      <c r="V45" s="8">
        <f>P45/N45*(100)</f>
        <v>35</v>
      </c>
      <c r="W45" s="8">
        <f>N45/Q45</f>
        <v>44.444444444444443</v>
      </c>
    </row>
    <row r="46" spans="1:23">
      <c r="A46" s="4">
        <v>236</v>
      </c>
      <c r="B46" s="5" t="s">
        <v>64</v>
      </c>
      <c r="C46" s="6">
        <v>16</v>
      </c>
      <c r="D46" s="6">
        <v>28</v>
      </c>
      <c r="E46" s="6">
        <v>0</v>
      </c>
      <c r="F46" s="6">
        <v>67</v>
      </c>
      <c r="G46" s="6">
        <v>631</v>
      </c>
      <c r="H46" s="7">
        <f t="shared" si="2"/>
        <v>22.535714285714285</v>
      </c>
      <c r="I46" s="6"/>
      <c r="J46" s="6">
        <v>5</v>
      </c>
      <c r="K46" s="6">
        <v>5</v>
      </c>
      <c r="L46" s="6"/>
      <c r="M46" s="6"/>
      <c r="N46" s="6">
        <v>57</v>
      </c>
      <c r="O46" s="6">
        <v>0</v>
      </c>
      <c r="P46" s="6">
        <v>52</v>
      </c>
      <c r="Q46" s="6">
        <v>1</v>
      </c>
      <c r="R46" s="8">
        <f>P46/Q46</f>
        <v>52</v>
      </c>
      <c r="S46" s="9" t="s">
        <v>65</v>
      </c>
      <c r="T46" s="6"/>
      <c r="U46" s="6"/>
      <c r="V46" s="8">
        <f>P46/N46*(100)</f>
        <v>91.228070175438589</v>
      </c>
      <c r="W46" s="8">
        <f>N46/Q46</f>
        <v>57</v>
      </c>
    </row>
    <row r="47" spans="1:23">
      <c r="A47" s="4">
        <v>221</v>
      </c>
      <c r="B47" s="5" t="s">
        <v>47</v>
      </c>
      <c r="C47" s="6">
        <v>2</v>
      </c>
      <c r="D47" s="6">
        <v>3</v>
      </c>
      <c r="E47" s="6">
        <v>0</v>
      </c>
      <c r="F47" s="6">
        <v>11</v>
      </c>
      <c r="G47" s="6">
        <v>12</v>
      </c>
      <c r="H47" s="7">
        <f t="shared" si="2"/>
        <v>4</v>
      </c>
      <c r="I47" s="6"/>
      <c r="J47" s="6"/>
      <c r="K47" s="6">
        <v>1</v>
      </c>
      <c r="L47" s="6"/>
      <c r="M47" s="6"/>
      <c r="N47" s="6"/>
      <c r="O47" s="6"/>
      <c r="P47" s="6"/>
      <c r="Q47" s="6"/>
      <c r="R47" s="8"/>
      <c r="S47" s="9"/>
      <c r="T47" s="6"/>
      <c r="U47" s="6"/>
      <c r="V47" s="8"/>
      <c r="W47" s="8"/>
    </row>
    <row r="48" spans="1:23">
      <c r="A48" s="4">
        <v>267</v>
      </c>
      <c r="B48" s="28" t="s">
        <v>117</v>
      </c>
      <c r="C48" s="6">
        <v>44</v>
      </c>
      <c r="D48" s="6">
        <v>80</v>
      </c>
      <c r="E48" s="6">
        <v>7</v>
      </c>
      <c r="F48" s="6">
        <v>194</v>
      </c>
      <c r="G48" s="6">
        <v>3183</v>
      </c>
      <c r="H48" s="7">
        <f t="shared" si="2"/>
        <v>43.602739726027394</v>
      </c>
      <c r="I48" s="6">
        <v>10</v>
      </c>
      <c r="J48" s="6">
        <v>13</v>
      </c>
      <c r="K48" s="6">
        <v>25</v>
      </c>
      <c r="L48" s="6"/>
      <c r="M48" s="6"/>
      <c r="N48" s="6">
        <v>280</v>
      </c>
      <c r="O48" s="6">
        <v>5</v>
      </c>
      <c r="P48" s="6">
        <v>130</v>
      </c>
      <c r="Q48" s="6">
        <v>1</v>
      </c>
      <c r="R48" s="9">
        <v>130</v>
      </c>
      <c r="S48" s="9" t="s">
        <v>118</v>
      </c>
      <c r="T48" s="6"/>
      <c r="U48" s="6"/>
      <c r="V48" s="8">
        <f>P48/N48*(100)</f>
        <v>46.428571428571431</v>
      </c>
      <c r="W48" s="8">
        <f>N48/Q48</f>
        <v>280</v>
      </c>
    </row>
    <row r="49" spans="1:23">
      <c r="A49" s="19">
        <v>248</v>
      </c>
      <c r="B49" s="5" t="s">
        <v>82</v>
      </c>
      <c r="C49" s="6">
        <v>15</v>
      </c>
      <c r="D49" s="6">
        <v>30</v>
      </c>
      <c r="E49" s="6">
        <v>1</v>
      </c>
      <c r="F49" s="6">
        <v>80</v>
      </c>
      <c r="G49" s="6">
        <v>732</v>
      </c>
      <c r="H49" s="7">
        <f t="shared" si="2"/>
        <v>25.241379310344829</v>
      </c>
      <c r="I49" s="6"/>
      <c r="J49" s="6">
        <v>4</v>
      </c>
      <c r="K49" s="6">
        <v>16</v>
      </c>
      <c r="L49" s="6"/>
      <c r="M49" s="6"/>
      <c r="N49" s="6"/>
      <c r="O49" s="6"/>
      <c r="P49" s="6"/>
      <c r="Q49" s="6"/>
      <c r="R49" s="8"/>
      <c r="S49" s="9"/>
      <c r="T49" s="6"/>
      <c r="U49" s="6"/>
      <c r="V49" s="8"/>
      <c r="W49" s="8"/>
    </row>
    <row r="50" spans="1:23">
      <c r="A50" s="4">
        <v>292</v>
      </c>
      <c r="B50" s="28" t="s">
        <v>162</v>
      </c>
      <c r="C50" s="6">
        <v>3</v>
      </c>
      <c r="D50" s="6">
        <v>3</v>
      </c>
      <c r="E50" s="6">
        <v>0</v>
      </c>
      <c r="F50" s="6">
        <v>23</v>
      </c>
      <c r="G50" s="6">
        <v>41</v>
      </c>
      <c r="H50" s="7">
        <f t="shared" si="2"/>
        <v>13.666666666666666</v>
      </c>
      <c r="I50" s="6"/>
      <c r="J50" s="6"/>
      <c r="K50" s="6"/>
      <c r="L50" s="6">
        <v>5</v>
      </c>
      <c r="M50" s="6">
        <v>1</v>
      </c>
      <c r="N50" s="6"/>
      <c r="O50" s="6"/>
      <c r="P50" s="6"/>
      <c r="Q50" s="6"/>
      <c r="R50" s="8"/>
      <c r="S50" s="9"/>
      <c r="T50" s="6"/>
      <c r="U50" s="6"/>
      <c r="V50" s="8"/>
      <c r="W50" s="8"/>
    </row>
    <row r="51" spans="1:23">
      <c r="A51" s="4">
        <v>258</v>
      </c>
      <c r="B51" s="5" t="s">
        <v>101</v>
      </c>
      <c r="C51" s="24">
        <v>3</v>
      </c>
      <c r="D51" s="24">
        <v>5</v>
      </c>
      <c r="E51" s="24">
        <v>0</v>
      </c>
      <c r="F51" s="24">
        <v>7</v>
      </c>
      <c r="G51" s="24">
        <v>25</v>
      </c>
      <c r="H51" s="25">
        <f t="shared" si="2"/>
        <v>5</v>
      </c>
      <c r="I51" s="24"/>
      <c r="J51" s="24"/>
      <c r="K51" s="24"/>
      <c r="L51" s="24"/>
      <c r="M51" s="24"/>
      <c r="N51" s="24">
        <v>234</v>
      </c>
      <c r="O51" s="24">
        <v>2</v>
      </c>
      <c r="P51" s="24">
        <v>135</v>
      </c>
      <c r="Q51" s="24">
        <v>1</v>
      </c>
      <c r="R51" s="26" t="s">
        <v>102</v>
      </c>
      <c r="S51" s="27" t="s">
        <v>103</v>
      </c>
      <c r="T51" s="24"/>
      <c r="U51" s="24"/>
      <c r="V51" s="26">
        <f>P51/N51*(100)</f>
        <v>57.692307692307686</v>
      </c>
      <c r="W51" s="26">
        <f>N51/Q51</f>
        <v>234</v>
      </c>
    </row>
    <row r="52" spans="1:23">
      <c r="A52" s="4">
        <v>209</v>
      </c>
      <c r="B52" s="5" t="s">
        <v>31</v>
      </c>
      <c r="C52" s="6">
        <v>4</v>
      </c>
      <c r="D52" s="6">
        <v>8</v>
      </c>
      <c r="E52" s="6">
        <v>0</v>
      </c>
      <c r="F52" s="6">
        <v>19</v>
      </c>
      <c r="G52" s="6">
        <v>62</v>
      </c>
      <c r="H52" s="7">
        <f t="shared" si="2"/>
        <v>7.75</v>
      </c>
      <c r="I52" s="6"/>
      <c r="J52" s="6"/>
      <c r="K52" s="6">
        <v>2</v>
      </c>
      <c r="L52" s="6"/>
      <c r="M52" s="6"/>
      <c r="N52" s="6"/>
      <c r="O52" s="6"/>
      <c r="P52" s="6"/>
      <c r="Q52" s="6"/>
      <c r="R52" s="8"/>
      <c r="S52" s="9"/>
      <c r="T52" s="6"/>
      <c r="U52" s="6"/>
      <c r="V52" s="8"/>
      <c r="W52" s="8"/>
    </row>
    <row r="53" spans="1:23">
      <c r="A53" s="4">
        <v>270</v>
      </c>
      <c r="B53" s="28" t="s">
        <v>123</v>
      </c>
      <c r="C53" s="6">
        <v>3</v>
      </c>
      <c r="D53" s="6">
        <v>6</v>
      </c>
      <c r="E53" s="6">
        <v>1</v>
      </c>
      <c r="F53" s="6">
        <v>29</v>
      </c>
      <c r="G53" s="6">
        <v>63</v>
      </c>
      <c r="H53" s="7">
        <f t="shared" si="2"/>
        <v>12.6</v>
      </c>
      <c r="I53" s="6"/>
      <c r="J53" s="6"/>
      <c r="K53" s="6">
        <v>2</v>
      </c>
      <c r="L53" s="6"/>
      <c r="M53" s="6"/>
      <c r="N53" s="6">
        <v>701</v>
      </c>
      <c r="O53" s="6">
        <v>23</v>
      </c>
      <c r="P53" s="6">
        <v>382</v>
      </c>
      <c r="Q53" s="6">
        <v>10</v>
      </c>
      <c r="R53" s="8">
        <f>P53/Q53</f>
        <v>38.200000000000003</v>
      </c>
      <c r="S53" s="9" t="s">
        <v>124</v>
      </c>
      <c r="T53" s="6"/>
      <c r="U53" s="6"/>
      <c r="V53" s="8">
        <f>P53/N53*(100)</f>
        <v>54.493580599144074</v>
      </c>
      <c r="W53" s="8">
        <f>N53/Q53</f>
        <v>70.099999999999994</v>
      </c>
    </row>
    <row r="54" spans="1:23">
      <c r="A54" s="4">
        <v>276</v>
      </c>
      <c r="B54" s="5" t="s">
        <v>135</v>
      </c>
      <c r="C54" s="6">
        <v>8</v>
      </c>
      <c r="D54" s="6">
        <v>13</v>
      </c>
      <c r="E54" s="6">
        <v>2</v>
      </c>
      <c r="F54" s="6">
        <v>17</v>
      </c>
      <c r="G54" s="6">
        <v>73</v>
      </c>
      <c r="H54" s="7">
        <f t="shared" si="2"/>
        <v>6.6363636363636367</v>
      </c>
      <c r="I54" s="6"/>
      <c r="J54" s="6"/>
      <c r="K54" s="6"/>
      <c r="L54" s="6">
        <v>10</v>
      </c>
      <c r="M54" s="6">
        <v>17</v>
      </c>
      <c r="N54" s="6"/>
      <c r="O54" s="6"/>
      <c r="P54" s="6"/>
      <c r="Q54" s="6"/>
      <c r="R54" s="8"/>
      <c r="S54" s="9"/>
      <c r="T54" s="6"/>
      <c r="U54" s="6"/>
      <c r="V54" s="8"/>
      <c r="W54" s="8"/>
    </row>
    <row r="55" spans="1:23">
      <c r="A55" s="4">
        <v>250</v>
      </c>
      <c r="B55" s="5" t="s">
        <v>85</v>
      </c>
      <c r="C55" s="6">
        <v>11</v>
      </c>
      <c r="D55" s="6">
        <v>19</v>
      </c>
      <c r="E55" s="6">
        <v>1</v>
      </c>
      <c r="F55" s="6">
        <v>69</v>
      </c>
      <c r="G55" s="6">
        <v>420</v>
      </c>
      <c r="H55" s="7">
        <f t="shared" si="2"/>
        <v>23.333333333333332</v>
      </c>
      <c r="I55" s="6"/>
      <c r="J55" s="6">
        <v>4</v>
      </c>
      <c r="K55" s="6">
        <v>4</v>
      </c>
      <c r="L55" s="6">
        <v>1</v>
      </c>
      <c r="M55" s="6">
        <v>1</v>
      </c>
      <c r="N55" s="6"/>
      <c r="O55" s="6"/>
      <c r="P55" s="6"/>
      <c r="Q55" s="6"/>
      <c r="R55" s="8"/>
      <c r="S55" s="9"/>
      <c r="T55" s="6"/>
      <c r="U55" s="6"/>
      <c r="V55" s="8"/>
      <c r="W55" s="8"/>
    </row>
    <row r="56" spans="1:23">
      <c r="A56" s="4">
        <v>293</v>
      </c>
      <c r="B56" s="28" t="s">
        <v>163</v>
      </c>
      <c r="C56" s="6">
        <v>6</v>
      </c>
      <c r="D56" s="6">
        <v>9</v>
      </c>
      <c r="E56" s="6">
        <v>2</v>
      </c>
      <c r="F56" s="6" t="s">
        <v>164</v>
      </c>
      <c r="G56" s="6">
        <v>248</v>
      </c>
      <c r="H56" s="7">
        <f t="shared" si="2"/>
        <v>35.428571428571431</v>
      </c>
      <c r="I56" s="6">
        <v>1</v>
      </c>
      <c r="J56" s="6"/>
      <c r="K56" s="6">
        <v>5</v>
      </c>
      <c r="L56" s="6">
        <v>3</v>
      </c>
      <c r="M56" s="6">
        <v>1</v>
      </c>
      <c r="N56" s="6"/>
      <c r="O56" s="6"/>
      <c r="P56" s="6"/>
      <c r="Q56" s="6"/>
      <c r="R56" s="8"/>
      <c r="S56" s="9"/>
      <c r="T56" s="6"/>
      <c r="U56" s="6"/>
      <c r="V56" s="8"/>
      <c r="W56" s="8"/>
    </row>
    <row r="57" spans="1:23">
      <c r="A57" s="4">
        <v>220</v>
      </c>
      <c r="B57" s="5" t="s">
        <v>46</v>
      </c>
      <c r="C57" s="6">
        <v>5</v>
      </c>
      <c r="D57" s="6">
        <v>10</v>
      </c>
      <c r="E57" s="6">
        <v>0</v>
      </c>
      <c r="F57" s="6">
        <v>88</v>
      </c>
      <c r="G57" s="6">
        <v>252</v>
      </c>
      <c r="H57" s="7">
        <f t="shared" si="2"/>
        <v>25.2</v>
      </c>
      <c r="I57" s="6"/>
      <c r="J57" s="6">
        <v>3</v>
      </c>
      <c r="K57" s="6">
        <v>6</v>
      </c>
      <c r="L57" s="6"/>
      <c r="M57" s="6"/>
      <c r="N57" s="6"/>
      <c r="O57" s="6"/>
      <c r="P57" s="6"/>
      <c r="Q57" s="6"/>
      <c r="R57" s="8"/>
      <c r="S57" s="9"/>
      <c r="T57" s="6"/>
      <c r="U57" s="6"/>
      <c r="V57" s="8"/>
      <c r="W57" s="8"/>
    </row>
    <row r="58" spans="1:23">
      <c r="A58" s="13"/>
      <c r="B58" s="31"/>
      <c r="C58" s="14"/>
      <c r="D58" s="14"/>
      <c r="E58" s="14"/>
      <c r="F58" s="14"/>
      <c r="G58" s="14"/>
      <c r="H58" s="15"/>
      <c r="I58" s="14"/>
      <c r="J58" s="14"/>
      <c r="K58" s="14"/>
      <c r="L58" s="14"/>
      <c r="M58" s="14"/>
      <c r="N58" s="14"/>
      <c r="O58" s="14"/>
      <c r="P58" s="14"/>
      <c r="Q58" s="14"/>
      <c r="R58" s="16"/>
      <c r="S58" s="17"/>
      <c r="T58" s="14"/>
      <c r="U58" s="14"/>
      <c r="V58" s="16"/>
      <c r="W58" s="16"/>
    </row>
    <row r="59" spans="1:23">
      <c r="A59" s="13"/>
      <c r="B59" s="31"/>
      <c r="C59" s="14"/>
      <c r="D59" s="14"/>
      <c r="E59" s="14"/>
      <c r="F59" s="14"/>
      <c r="G59" s="14"/>
      <c r="H59" s="15"/>
      <c r="I59" s="14"/>
      <c r="J59" s="14"/>
      <c r="K59" s="14"/>
      <c r="L59" s="14"/>
      <c r="M59" s="14"/>
      <c r="N59" s="14"/>
      <c r="O59" s="14"/>
      <c r="P59" s="14"/>
      <c r="Q59" s="14"/>
      <c r="R59" s="16"/>
      <c r="S59" s="17"/>
      <c r="T59" s="14"/>
      <c r="U59" s="14"/>
      <c r="V59" s="16"/>
      <c r="W59" s="16"/>
    </row>
    <row r="60" spans="1:23">
      <c r="A60" s="1" t="s">
        <v>0</v>
      </c>
      <c r="B60" s="1" t="s">
        <v>1</v>
      </c>
      <c r="C60" s="1" t="s">
        <v>2</v>
      </c>
      <c r="D60" s="1" t="s">
        <v>3</v>
      </c>
      <c r="E60" s="1" t="s">
        <v>4</v>
      </c>
      <c r="F60" s="1" t="s">
        <v>5</v>
      </c>
      <c r="G60" s="1" t="s">
        <v>6</v>
      </c>
      <c r="H60" s="1" t="s">
        <v>7</v>
      </c>
      <c r="I60" s="1">
        <v>100</v>
      </c>
      <c r="J60" s="1">
        <v>50</v>
      </c>
      <c r="K60" s="1" t="s">
        <v>8</v>
      </c>
      <c r="L60" s="1" t="s">
        <v>9</v>
      </c>
      <c r="M60" s="1" t="s">
        <v>10</v>
      </c>
      <c r="N60" s="1" t="s">
        <v>11</v>
      </c>
      <c r="O60" s="1" t="s">
        <v>12</v>
      </c>
      <c r="P60" s="1" t="s">
        <v>6</v>
      </c>
      <c r="Q60" s="1" t="s">
        <v>13</v>
      </c>
      <c r="R60" s="1" t="s">
        <v>7</v>
      </c>
      <c r="S60" s="3" t="s">
        <v>14</v>
      </c>
      <c r="T60" s="1" t="s">
        <v>15</v>
      </c>
      <c r="U60" s="1" t="s">
        <v>16</v>
      </c>
      <c r="V60" s="1" t="s">
        <v>17</v>
      </c>
      <c r="W60" s="1" t="s">
        <v>18</v>
      </c>
    </row>
    <row r="61" spans="1:23">
      <c r="A61" s="4">
        <v>263</v>
      </c>
      <c r="B61" s="28" t="s">
        <v>111</v>
      </c>
      <c r="C61" s="24">
        <v>32</v>
      </c>
      <c r="D61" s="24">
        <v>61</v>
      </c>
      <c r="E61" s="24">
        <v>3</v>
      </c>
      <c r="F61" s="24">
        <v>196</v>
      </c>
      <c r="G61" s="24">
        <v>2228</v>
      </c>
      <c r="H61" s="25">
        <f t="shared" si="2"/>
        <v>38.413793103448278</v>
      </c>
      <c r="I61" s="24">
        <v>3</v>
      </c>
      <c r="J61" s="24">
        <v>12</v>
      </c>
      <c r="K61" s="24">
        <v>13</v>
      </c>
      <c r="L61" s="24"/>
      <c r="M61" s="24"/>
      <c r="N61" s="24">
        <v>150</v>
      </c>
      <c r="O61" s="24">
        <v>6</v>
      </c>
      <c r="P61" s="24">
        <v>63</v>
      </c>
      <c r="Q61" s="24">
        <v>1</v>
      </c>
      <c r="R61" s="26">
        <f t="shared" ref="R61:R67" si="3">P61/Q61</f>
        <v>63</v>
      </c>
      <c r="S61" s="27" t="s">
        <v>100</v>
      </c>
      <c r="T61" s="24"/>
      <c r="U61" s="24"/>
      <c r="V61" s="26">
        <f t="shared" ref="V61:V67" si="4">P61/N61*(100)</f>
        <v>42</v>
      </c>
      <c r="W61" s="26">
        <f t="shared" ref="W61:W67" si="5">N61/Q61</f>
        <v>150</v>
      </c>
    </row>
    <row r="62" spans="1:23">
      <c r="A62" s="4">
        <v>261</v>
      </c>
      <c r="B62" s="5" t="s">
        <v>107</v>
      </c>
      <c r="C62" s="24">
        <v>16</v>
      </c>
      <c r="D62" s="24">
        <v>27</v>
      </c>
      <c r="E62" s="24">
        <v>1</v>
      </c>
      <c r="F62" s="24">
        <v>64</v>
      </c>
      <c r="G62" s="24">
        <v>595</v>
      </c>
      <c r="H62" s="25">
        <f t="shared" si="2"/>
        <v>22.884615384615383</v>
      </c>
      <c r="I62" s="24"/>
      <c r="J62" s="24">
        <v>2</v>
      </c>
      <c r="K62" s="24">
        <v>8</v>
      </c>
      <c r="L62" s="24"/>
      <c r="M62" s="24"/>
      <c r="N62" s="24">
        <v>1893</v>
      </c>
      <c r="O62" s="24">
        <v>65</v>
      </c>
      <c r="P62" s="24">
        <v>900</v>
      </c>
      <c r="Q62" s="24">
        <v>26</v>
      </c>
      <c r="R62" s="26">
        <f t="shared" si="3"/>
        <v>34.615384615384613</v>
      </c>
      <c r="S62" s="27" t="s">
        <v>108</v>
      </c>
      <c r="T62" s="24"/>
      <c r="U62" s="24"/>
      <c r="V62" s="26">
        <f t="shared" si="4"/>
        <v>47.543581616481774</v>
      </c>
      <c r="W62" s="26">
        <f t="shared" si="5"/>
        <v>72.807692307692307</v>
      </c>
    </row>
    <row r="63" spans="1:23">
      <c r="A63" s="4">
        <v>281</v>
      </c>
      <c r="B63" s="28" t="s">
        <v>144</v>
      </c>
      <c r="C63" s="6">
        <v>4</v>
      </c>
      <c r="D63" s="6">
        <v>7</v>
      </c>
      <c r="E63" s="6">
        <v>3</v>
      </c>
      <c r="F63" s="6" t="s">
        <v>145</v>
      </c>
      <c r="G63" s="6">
        <v>53</v>
      </c>
      <c r="H63" s="7">
        <f t="shared" si="2"/>
        <v>13.25</v>
      </c>
      <c r="I63" s="6"/>
      <c r="J63" s="6"/>
      <c r="K63" s="6">
        <v>2</v>
      </c>
      <c r="L63" s="6"/>
      <c r="M63" s="6"/>
      <c r="N63" s="6">
        <v>752</v>
      </c>
      <c r="O63" s="6">
        <v>12</v>
      </c>
      <c r="P63" s="6">
        <v>457</v>
      </c>
      <c r="Q63" s="6">
        <v>21</v>
      </c>
      <c r="R63" s="8">
        <f t="shared" si="3"/>
        <v>21.761904761904763</v>
      </c>
      <c r="S63" s="9" t="s">
        <v>146</v>
      </c>
      <c r="T63" s="6">
        <v>2</v>
      </c>
      <c r="U63" s="6"/>
      <c r="V63" s="8">
        <f t="shared" si="4"/>
        <v>60.771276595744681</v>
      </c>
      <c r="W63" s="8">
        <f t="shared" si="5"/>
        <v>35.80952380952381</v>
      </c>
    </row>
    <row r="64" spans="1:23">
      <c r="A64" s="4">
        <v>222</v>
      </c>
      <c r="B64" s="5" t="s">
        <v>48</v>
      </c>
      <c r="C64" s="6">
        <v>14</v>
      </c>
      <c r="D64" s="6">
        <v>25</v>
      </c>
      <c r="E64" s="6">
        <v>11</v>
      </c>
      <c r="F64" s="6">
        <v>20</v>
      </c>
      <c r="G64" s="6">
        <v>116</v>
      </c>
      <c r="H64" s="7">
        <f t="shared" si="2"/>
        <v>8.2857142857142865</v>
      </c>
      <c r="I64" s="6"/>
      <c r="J64" s="6"/>
      <c r="K64" s="6">
        <v>8</v>
      </c>
      <c r="L64" s="6"/>
      <c r="M64" s="6"/>
      <c r="N64" s="6">
        <v>3779</v>
      </c>
      <c r="O64" s="6">
        <v>84</v>
      </c>
      <c r="P64" s="6">
        <v>1691</v>
      </c>
      <c r="Q64" s="6">
        <v>76</v>
      </c>
      <c r="R64" s="8">
        <f t="shared" si="3"/>
        <v>22.25</v>
      </c>
      <c r="S64" s="9" t="s">
        <v>49</v>
      </c>
      <c r="T64" s="6">
        <v>7</v>
      </c>
      <c r="U64" s="6">
        <v>1</v>
      </c>
      <c r="V64" s="8">
        <f t="shared" si="4"/>
        <v>44.747287642233395</v>
      </c>
      <c r="W64" s="8">
        <f t="shared" si="5"/>
        <v>49.723684210526315</v>
      </c>
    </row>
    <row r="65" spans="1:23">
      <c r="A65" s="4">
        <v>217</v>
      </c>
      <c r="B65" s="5" t="s">
        <v>42</v>
      </c>
      <c r="C65" s="6">
        <v>15</v>
      </c>
      <c r="D65" s="6">
        <v>25</v>
      </c>
      <c r="E65" s="6">
        <v>8</v>
      </c>
      <c r="F65" s="6">
        <v>36</v>
      </c>
      <c r="G65" s="6">
        <v>303</v>
      </c>
      <c r="H65" s="7">
        <f t="shared" si="2"/>
        <v>17.823529411764707</v>
      </c>
      <c r="I65" s="6"/>
      <c r="J65" s="6"/>
      <c r="K65" s="6">
        <v>6</v>
      </c>
      <c r="L65" s="6"/>
      <c r="M65" s="6"/>
      <c r="N65" s="6">
        <v>2654</v>
      </c>
      <c r="O65" s="6">
        <v>36</v>
      </c>
      <c r="P65" s="6">
        <v>1303</v>
      </c>
      <c r="Q65" s="6">
        <v>40</v>
      </c>
      <c r="R65" s="8">
        <f t="shared" si="3"/>
        <v>32.575000000000003</v>
      </c>
      <c r="S65" s="9" t="s">
        <v>43</v>
      </c>
      <c r="T65" s="6">
        <v>2</v>
      </c>
      <c r="U65" s="6">
        <v>1</v>
      </c>
      <c r="V65" s="8">
        <f t="shared" si="4"/>
        <v>49.095704596834963</v>
      </c>
      <c r="W65" s="8">
        <f t="shared" si="5"/>
        <v>66.349999999999994</v>
      </c>
    </row>
    <row r="66" spans="1:23">
      <c r="A66" s="4">
        <v>206</v>
      </c>
      <c r="B66" s="5" t="s">
        <v>27</v>
      </c>
      <c r="C66" s="6">
        <v>4</v>
      </c>
      <c r="D66" s="6">
        <v>7</v>
      </c>
      <c r="E66" s="6">
        <v>1</v>
      </c>
      <c r="F66" s="6">
        <v>10</v>
      </c>
      <c r="G66" s="6">
        <v>12</v>
      </c>
      <c r="H66" s="7">
        <f t="shared" si="2"/>
        <v>2</v>
      </c>
      <c r="I66" s="6"/>
      <c r="J66" s="6"/>
      <c r="K66" s="6">
        <v>1</v>
      </c>
      <c r="L66" s="6"/>
      <c r="M66" s="6"/>
      <c r="N66" s="6">
        <v>748</v>
      </c>
      <c r="O66" s="6">
        <v>28</v>
      </c>
      <c r="P66" s="6">
        <v>361</v>
      </c>
      <c r="Q66" s="6">
        <v>28</v>
      </c>
      <c r="R66" s="8">
        <f t="shared" si="3"/>
        <v>12.892857142857142</v>
      </c>
      <c r="S66" s="9" t="s">
        <v>28</v>
      </c>
      <c r="T66" s="6">
        <v>3</v>
      </c>
      <c r="U66" s="6">
        <v>2</v>
      </c>
      <c r="V66" s="8">
        <f t="shared" si="4"/>
        <v>48.262032085561493</v>
      </c>
      <c r="W66" s="8">
        <f t="shared" si="5"/>
        <v>26.714285714285715</v>
      </c>
    </row>
    <row r="67" spans="1:23">
      <c r="A67" s="4">
        <v>284</v>
      </c>
      <c r="B67" s="28" t="s">
        <v>149</v>
      </c>
      <c r="C67" s="6">
        <v>15</v>
      </c>
      <c r="D67" s="6">
        <v>23</v>
      </c>
      <c r="E67" s="6">
        <v>3</v>
      </c>
      <c r="F67" s="6">
        <v>43</v>
      </c>
      <c r="G67" s="6">
        <v>336</v>
      </c>
      <c r="H67" s="7">
        <f t="shared" si="2"/>
        <v>16.8</v>
      </c>
      <c r="I67" s="6"/>
      <c r="J67" s="6"/>
      <c r="K67" s="6">
        <v>10</v>
      </c>
      <c r="L67" s="6"/>
      <c r="M67" s="6"/>
      <c r="N67" s="6">
        <v>3506</v>
      </c>
      <c r="O67" s="6">
        <v>173</v>
      </c>
      <c r="P67" s="6">
        <v>1167</v>
      </c>
      <c r="Q67" s="6">
        <v>50</v>
      </c>
      <c r="R67" s="8">
        <f t="shared" si="3"/>
        <v>23.34</v>
      </c>
      <c r="S67" s="9" t="s">
        <v>150</v>
      </c>
      <c r="T67" s="6"/>
      <c r="U67" s="6"/>
      <c r="V67" s="8">
        <f t="shared" si="4"/>
        <v>33.285795778665147</v>
      </c>
      <c r="W67" s="8">
        <f t="shared" si="5"/>
        <v>70.12</v>
      </c>
    </row>
    <row r="68" spans="1:23">
      <c r="A68" s="4">
        <v>278</v>
      </c>
      <c r="B68" s="5" t="s">
        <v>138</v>
      </c>
      <c r="C68" s="6">
        <v>12</v>
      </c>
      <c r="D68" s="6">
        <v>22</v>
      </c>
      <c r="E68" s="6">
        <v>1</v>
      </c>
      <c r="F68" s="6">
        <v>163</v>
      </c>
      <c r="G68" s="6">
        <v>642</v>
      </c>
      <c r="H68" s="7">
        <f t="shared" si="2"/>
        <v>30.571428571428573</v>
      </c>
      <c r="I68" s="6">
        <v>1</v>
      </c>
      <c r="J68" s="6">
        <v>3</v>
      </c>
      <c r="K68" s="6">
        <v>10</v>
      </c>
      <c r="L68" s="6"/>
      <c r="M68" s="6"/>
      <c r="N68" s="6"/>
      <c r="O68" s="6"/>
      <c r="P68" s="6"/>
      <c r="Q68" s="6"/>
      <c r="R68" s="8"/>
      <c r="S68" s="9"/>
      <c r="T68" s="6"/>
      <c r="U68" s="6"/>
      <c r="V68" s="8"/>
      <c r="W68" s="8"/>
    </row>
    <row r="69" spans="1:23">
      <c r="A69" s="4">
        <v>249</v>
      </c>
      <c r="B69" s="5" t="s">
        <v>83</v>
      </c>
      <c r="C69" s="6">
        <v>24</v>
      </c>
      <c r="D69" s="6">
        <v>42</v>
      </c>
      <c r="E69" s="6">
        <v>3</v>
      </c>
      <c r="F69" s="6">
        <v>84</v>
      </c>
      <c r="G69" s="6">
        <v>714</v>
      </c>
      <c r="H69" s="7">
        <f t="shared" si="2"/>
        <v>18.307692307692307</v>
      </c>
      <c r="I69" s="6"/>
      <c r="J69" s="6">
        <v>3</v>
      </c>
      <c r="K69" s="6">
        <v>14</v>
      </c>
      <c r="L69" s="6"/>
      <c r="M69" s="6"/>
      <c r="N69" s="6">
        <v>6934</v>
      </c>
      <c r="O69" s="6">
        <v>163</v>
      </c>
      <c r="P69" s="6">
        <v>3559</v>
      </c>
      <c r="Q69" s="6">
        <v>154</v>
      </c>
      <c r="R69" s="8">
        <f>P69/Q69</f>
        <v>23.11038961038961</v>
      </c>
      <c r="S69" s="9" t="s">
        <v>84</v>
      </c>
      <c r="T69" s="6">
        <v>15</v>
      </c>
      <c r="U69" s="6">
        <v>4</v>
      </c>
      <c r="V69" s="8">
        <f>P69/N69*(100)</f>
        <v>51.326795500432652</v>
      </c>
      <c r="W69" s="8">
        <f>N69/Q69</f>
        <v>45.025974025974023</v>
      </c>
    </row>
    <row r="70" spans="1:23">
      <c r="A70" s="4">
        <v>299</v>
      </c>
      <c r="B70" s="28" t="s">
        <v>175</v>
      </c>
      <c r="C70" s="6">
        <v>1</v>
      </c>
      <c r="D70" s="6">
        <v>2</v>
      </c>
      <c r="E70" s="6">
        <v>0</v>
      </c>
      <c r="F70" s="6">
        <v>12</v>
      </c>
      <c r="G70" s="6">
        <v>15</v>
      </c>
      <c r="H70" s="7">
        <f t="shared" si="2"/>
        <v>7.5</v>
      </c>
      <c r="I70" s="6"/>
      <c r="J70" s="6"/>
      <c r="K70" s="6">
        <v>2</v>
      </c>
      <c r="L70" s="6"/>
      <c r="M70" s="6"/>
      <c r="N70" s="6">
        <v>32</v>
      </c>
      <c r="O70" s="6">
        <v>0</v>
      </c>
      <c r="P70" s="6">
        <v>26</v>
      </c>
      <c r="Q70" s="6">
        <v>1</v>
      </c>
      <c r="R70" s="8">
        <f>P70/Q70</f>
        <v>26</v>
      </c>
      <c r="S70" s="9" t="s">
        <v>176</v>
      </c>
      <c r="T70" s="6"/>
      <c r="U70" s="6"/>
      <c r="V70" s="8">
        <f>P70/N70*(100)</f>
        <v>81.25</v>
      </c>
      <c r="W70" s="8">
        <f>N70/Q70</f>
        <v>32</v>
      </c>
    </row>
    <row r="71" spans="1:23">
      <c r="A71" s="4">
        <v>204</v>
      </c>
      <c r="B71" s="5" t="s">
        <v>24</v>
      </c>
      <c r="C71" s="6">
        <v>4</v>
      </c>
      <c r="D71" s="6">
        <v>7</v>
      </c>
      <c r="E71" s="6">
        <v>2</v>
      </c>
      <c r="F71" s="6">
        <v>46</v>
      </c>
      <c r="G71" s="6">
        <v>133</v>
      </c>
      <c r="H71" s="7">
        <f t="shared" si="2"/>
        <v>26.6</v>
      </c>
      <c r="I71" s="6"/>
      <c r="J71" s="6"/>
      <c r="K71" s="6">
        <v>2</v>
      </c>
      <c r="L71" s="6"/>
      <c r="M71" s="6"/>
      <c r="N71" s="6">
        <v>895</v>
      </c>
      <c r="O71" s="6">
        <v>42</v>
      </c>
      <c r="P71" s="6">
        <v>332</v>
      </c>
      <c r="Q71" s="6">
        <v>16</v>
      </c>
      <c r="R71" s="8">
        <f>P71/Q71</f>
        <v>20.75</v>
      </c>
      <c r="S71" s="9" t="s">
        <v>25</v>
      </c>
      <c r="T71" s="6"/>
      <c r="U71" s="6"/>
      <c r="V71" s="8">
        <f>P71/N71*(100)</f>
        <v>37.094972067039109</v>
      </c>
      <c r="W71" s="8">
        <f>N71/Q71</f>
        <v>55.9375</v>
      </c>
    </row>
    <row r="72" spans="1:23">
      <c r="A72" s="4">
        <v>295</v>
      </c>
      <c r="B72" s="28" t="s">
        <v>166</v>
      </c>
      <c r="C72" s="6">
        <v>5</v>
      </c>
      <c r="D72" s="6">
        <v>7</v>
      </c>
      <c r="E72" s="6">
        <v>0</v>
      </c>
      <c r="F72" s="6">
        <v>46</v>
      </c>
      <c r="G72" s="6">
        <v>138</v>
      </c>
      <c r="H72" s="7">
        <f t="shared" si="2"/>
        <v>19.714285714285715</v>
      </c>
      <c r="I72" s="6"/>
      <c r="J72" s="6"/>
      <c r="K72" s="6">
        <v>1</v>
      </c>
      <c r="L72" s="6"/>
      <c r="M72" s="6"/>
      <c r="N72" s="6"/>
      <c r="O72" s="6"/>
      <c r="P72" s="6"/>
      <c r="Q72" s="6"/>
      <c r="R72" s="8"/>
      <c r="S72" s="9"/>
      <c r="T72" s="6"/>
      <c r="U72" s="6"/>
      <c r="V72" s="8"/>
      <c r="W72" s="8"/>
    </row>
    <row r="73" spans="1:23">
      <c r="A73" s="4">
        <v>279</v>
      </c>
      <c r="B73" s="5" t="s">
        <v>139</v>
      </c>
      <c r="C73" s="6">
        <v>9</v>
      </c>
      <c r="D73" s="6">
        <v>15</v>
      </c>
      <c r="E73" s="6">
        <v>10</v>
      </c>
      <c r="F73" s="6" t="s">
        <v>140</v>
      </c>
      <c r="G73" s="6">
        <v>39</v>
      </c>
      <c r="H73" s="7">
        <f t="shared" si="2"/>
        <v>7.8</v>
      </c>
      <c r="I73" s="6"/>
      <c r="J73" s="6"/>
      <c r="K73" s="6">
        <v>7</v>
      </c>
      <c r="L73" s="6"/>
      <c r="M73" s="6"/>
      <c r="N73" s="6">
        <v>2778</v>
      </c>
      <c r="O73" s="6">
        <v>110</v>
      </c>
      <c r="P73" s="6">
        <v>896</v>
      </c>
      <c r="Q73" s="6">
        <v>44</v>
      </c>
      <c r="R73" s="8">
        <f>P73/Q73</f>
        <v>20.363636363636363</v>
      </c>
      <c r="S73" s="9" t="s">
        <v>141</v>
      </c>
      <c r="T73" s="6">
        <v>4</v>
      </c>
      <c r="U73" s="6"/>
      <c r="V73" s="8">
        <f t="shared" ref="V73:V83" si="6">P73/N73*(100)</f>
        <v>32.253419726421882</v>
      </c>
      <c r="W73" s="8">
        <f>N73/Q73</f>
        <v>63.136363636363633</v>
      </c>
    </row>
    <row r="74" spans="1:23">
      <c r="A74" s="4">
        <v>240</v>
      </c>
      <c r="B74" s="5" t="s">
        <v>69</v>
      </c>
      <c r="C74" s="6">
        <v>1</v>
      </c>
      <c r="D74" s="6">
        <v>2</v>
      </c>
      <c r="E74" s="6">
        <v>1</v>
      </c>
      <c r="F74" s="6">
        <v>1</v>
      </c>
      <c r="G74" s="6">
        <v>1</v>
      </c>
      <c r="H74" s="7">
        <f t="shared" si="2"/>
        <v>1</v>
      </c>
      <c r="I74" s="6"/>
      <c r="J74" s="6"/>
      <c r="K74" s="6">
        <v>2</v>
      </c>
      <c r="L74" s="6"/>
      <c r="M74" s="6"/>
      <c r="N74" s="6">
        <v>216</v>
      </c>
      <c r="O74" s="6">
        <v>5</v>
      </c>
      <c r="P74" s="6">
        <v>69</v>
      </c>
      <c r="Q74" s="6">
        <v>2</v>
      </c>
      <c r="R74" s="8">
        <f>P74/Q74</f>
        <v>34.5</v>
      </c>
      <c r="S74" s="9" t="s">
        <v>70</v>
      </c>
      <c r="T74" s="6"/>
      <c r="U74" s="6"/>
      <c r="V74" s="8">
        <f t="shared" si="6"/>
        <v>31.944444444444443</v>
      </c>
      <c r="W74" s="8">
        <f>N74/Q74</f>
        <v>108</v>
      </c>
    </row>
    <row r="75" spans="1:23">
      <c r="A75" s="4">
        <v>251</v>
      </c>
      <c r="B75" s="5" t="s">
        <v>86</v>
      </c>
      <c r="C75" s="6">
        <v>6</v>
      </c>
      <c r="D75" s="6">
        <v>12</v>
      </c>
      <c r="E75" s="6">
        <v>3</v>
      </c>
      <c r="F75" s="6" t="s">
        <v>87</v>
      </c>
      <c r="G75" s="6">
        <v>476</v>
      </c>
      <c r="H75" s="7">
        <f t="shared" si="2"/>
        <v>52.888888888888886</v>
      </c>
      <c r="I75" s="6">
        <v>1</v>
      </c>
      <c r="J75" s="6">
        <v>2</v>
      </c>
      <c r="K75" s="6">
        <v>3</v>
      </c>
      <c r="L75" s="6"/>
      <c r="M75" s="6"/>
      <c r="N75" s="6">
        <v>1978</v>
      </c>
      <c r="O75" s="6">
        <v>75</v>
      </c>
      <c r="P75" s="6">
        <v>778</v>
      </c>
      <c r="Q75" s="6">
        <v>16</v>
      </c>
      <c r="R75" s="8">
        <f>P75/Q75</f>
        <v>48.625</v>
      </c>
      <c r="S75" s="9" t="s">
        <v>88</v>
      </c>
      <c r="T75" s="6"/>
      <c r="U75" s="6"/>
      <c r="V75" s="8">
        <f t="shared" si="6"/>
        <v>39.332659251769464</v>
      </c>
      <c r="W75" s="8">
        <f>N75/Q75</f>
        <v>123.625</v>
      </c>
    </row>
    <row r="76" spans="1:23">
      <c r="A76" s="4">
        <v>291</v>
      </c>
      <c r="B76" s="28" t="s">
        <v>160</v>
      </c>
      <c r="C76" s="6">
        <v>1</v>
      </c>
      <c r="D76" s="6">
        <v>1</v>
      </c>
      <c r="E76" s="6">
        <v>0</v>
      </c>
      <c r="F76" s="6">
        <v>2</v>
      </c>
      <c r="G76" s="6">
        <v>2</v>
      </c>
      <c r="H76" s="7">
        <f t="shared" si="2"/>
        <v>2</v>
      </c>
      <c r="I76" s="6"/>
      <c r="J76" s="6"/>
      <c r="K76" s="6"/>
      <c r="L76" s="6"/>
      <c r="M76" s="6"/>
      <c r="N76" s="6">
        <v>216</v>
      </c>
      <c r="O76" s="6">
        <v>6</v>
      </c>
      <c r="P76" s="6">
        <v>78</v>
      </c>
      <c r="Q76" s="6">
        <v>3</v>
      </c>
      <c r="R76" s="8">
        <f>P76/Q76</f>
        <v>26</v>
      </c>
      <c r="S76" s="9" t="s">
        <v>161</v>
      </c>
      <c r="T76" s="6"/>
      <c r="U76" s="6"/>
      <c r="V76" s="8">
        <f t="shared" si="6"/>
        <v>36.111111111111107</v>
      </c>
      <c r="W76" s="8">
        <f>N76/Q76</f>
        <v>72</v>
      </c>
    </row>
    <row r="77" spans="1:23">
      <c r="A77" s="4">
        <v>247</v>
      </c>
      <c r="B77" s="5" t="s">
        <v>80</v>
      </c>
      <c r="C77" s="6">
        <v>5</v>
      </c>
      <c r="D77" s="6">
        <v>10</v>
      </c>
      <c r="E77" s="6">
        <v>0</v>
      </c>
      <c r="F77" s="6">
        <v>81</v>
      </c>
      <c r="G77" s="6">
        <v>222</v>
      </c>
      <c r="H77" s="7">
        <f t="shared" ref="H77:H100" si="7">G77/(D77-E77)</f>
        <v>22.2</v>
      </c>
      <c r="I77" s="6"/>
      <c r="J77" s="6">
        <v>1</v>
      </c>
      <c r="K77" s="6">
        <v>2</v>
      </c>
      <c r="L77" s="6"/>
      <c r="M77" s="6"/>
      <c r="N77" s="6">
        <v>558</v>
      </c>
      <c r="O77" s="6">
        <v>12</v>
      </c>
      <c r="P77" s="6">
        <v>270</v>
      </c>
      <c r="Q77" s="6">
        <v>8</v>
      </c>
      <c r="R77" s="8">
        <f>P77/Q77</f>
        <v>33.75</v>
      </c>
      <c r="S77" s="9" t="s">
        <v>81</v>
      </c>
      <c r="T77" s="6"/>
      <c r="U77" s="6"/>
      <c r="V77" s="8">
        <f t="shared" si="6"/>
        <v>48.387096774193552</v>
      </c>
      <c r="W77" s="8">
        <f>N77/Q77</f>
        <v>69.75</v>
      </c>
    </row>
    <row r="78" spans="1:23">
      <c r="A78" s="4">
        <v>216</v>
      </c>
      <c r="B78" s="5" t="s">
        <v>41</v>
      </c>
      <c r="C78" s="6">
        <v>3</v>
      </c>
      <c r="D78" s="6">
        <v>6</v>
      </c>
      <c r="E78" s="6">
        <v>0</v>
      </c>
      <c r="F78" s="6">
        <v>75</v>
      </c>
      <c r="G78" s="6">
        <v>166</v>
      </c>
      <c r="H78" s="7">
        <f t="shared" si="7"/>
        <v>27.666666666666668</v>
      </c>
      <c r="I78" s="6"/>
      <c r="J78" s="6">
        <v>1</v>
      </c>
      <c r="K78" s="6"/>
      <c r="L78" s="6"/>
      <c r="M78" s="6"/>
      <c r="N78" s="6">
        <v>12</v>
      </c>
      <c r="O78" s="6">
        <v>0</v>
      </c>
      <c r="P78" s="6">
        <v>9</v>
      </c>
      <c r="Q78" s="6">
        <v>0</v>
      </c>
      <c r="R78" s="8"/>
      <c r="S78" s="9"/>
      <c r="T78" s="6"/>
      <c r="U78" s="6"/>
      <c r="V78" s="8">
        <f t="shared" si="6"/>
        <v>75</v>
      </c>
      <c r="W78" s="8"/>
    </row>
    <row r="79" spans="1:23">
      <c r="A79" s="4">
        <v>266</v>
      </c>
      <c r="B79" s="28" t="s">
        <v>115</v>
      </c>
      <c r="C79" s="6">
        <v>23</v>
      </c>
      <c r="D79" s="6">
        <v>39</v>
      </c>
      <c r="E79" s="6">
        <v>2</v>
      </c>
      <c r="F79" s="6">
        <v>164</v>
      </c>
      <c r="G79" s="6">
        <v>1317</v>
      </c>
      <c r="H79" s="7">
        <f t="shared" si="7"/>
        <v>35.594594594594597</v>
      </c>
      <c r="I79" s="6">
        <v>4</v>
      </c>
      <c r="J79" s="6">
        <v>6</v>
      </c>
      <c r="K79" s="6">
        <v>13</v>
      </c>
      <c r="L79" s="6"/>
      <c r="M79" s="6"/>
      <c r="N79" s="6">
        <v>118</v>
      </c>
      <c r="O79" s="6">
        <v>2</v>
      </c>
      <c r="P79" s="6">
        <v>62</v>
      </c>
      <c r="Q79" s="6">
        <v>1</v>
      </c>
      <c r="R79" s="8">
        <f>P79/Q79</f>
        <v>62</v>
      </c>
      <c r="S79" s="9" t="s">
        <v>116</v>
      </c>
      <c r="T79" s="6"/>
      <c r="U79" s="6"/>
      <c r="V79" s="8">
        <f t="shared" si="6"/>
        <v>52.542372881355938</v>
      </c>
      <c r="W79" s="8">
        <f>N79/Q79</f>
        <v>118</v>
      </c>
    </row>
    <row r="80" spans="1:23">
      <c r="A80" s="4">
        <v>241</v>
      </c>
      <c r="B80" s="5" t="s">
        <v>183</v>
      </c>
      <c r="C80" s="6">
        <v>16</v>
      </c>
      <c r="D80" s="6">
        <v>29</v>
      </c>
      <c r="E80" s="6">
        <v>1</v>
      </c>
      <c r="F80" s="6">
        <v>91</v>
      </c>
      <c r="G80" s="6">
        <v>713</v>
      </c>
      <c r="H80" s="7">
        <f t="shared" si="7"/>
        <v>25.464285714285715</v>
      </c>
      <c r="I80" s="6"/>
      <c r="J80" s="6">
        <v>5</v>
      </c>
      <c r="K80" s="6">
        <v>13</v>
      </c>
      <c r="L80" s="6"/>
      <c r="M80" s="6"/>
      <c r="N80" s="6">
        <v>14</v>
      </c>
      <c r="O80" s="6">
        <v>0</v>
      </c>
      <c r="P80" s="6">
        <v>15</v>
      </c>
      <c r="Q80" s="6">
        <v>0</v>
      </c>
      <c r="R80" s="8"/>
      <c r="S80" s="9"/>
      <c r="T80" s="6"/>
      <c r="U80" s="6"/>
      <c r="V80" s="8">
        <f t="shared" si="6"/>
        <v>107.14285714285714</v>
      </c>
      <c r="W80" s="8"/>
    </row>
    <row r="81" spans="1:23">
      <c r="A81" s="4">
        <v>230</v>
      </c>
      <c r="B81" s="5" t="s">
        <v>56</v>
      </c>
      <c r="C81" s="6">
        <v>41</v>
      </c>
      <c r="D81" s="6">
        <v>75</v>
      </c>
      <c r="E81" s="6">
        <v>2</v>
      </c>
      <c r="F81" s="6">
        <v>206</v>
      </c>
      <c r="G81" s="6">
        <v>2424</v>
      </c>
      <c r="H81" s="7">
        <f t="shared" si="7"/>
        <v>33.205479452054796</v>
      </c>
      <c r="I81" s="6">
        <v>2</v>
      </c>
      <c r="J81" s="6">
        <v>14</v>
      </c>
      <c r="K81" s="6">
        <v>27</v>
      </c>
      <c r="L81" s="6"/>
      <c r="M81" s="6"/>
      <c r="N81" s="6">
        <v>1153</v>
      </c>
      <c r="O81" s="6">
        <v>33</v>
      </c>
      <c r="P81" s="6">
        <v>615</v>
      </c>
      <c r="Q81" s="6">
        <v>14</v>
      </c>
      <c r="R81" s="8">
        <f>P81/Q81</f>
        <v>43.928571428571431</v>
      </c>
      <c r="S81" s="9" t="s">
        <v>57</v>
      </c>
      <c r="T81" s="6"/>
      <c r="U81" s="6"/>
      <c r="V81" s="8">
        <f t="shared" si="6"/>
        <v>53.33911535125759</v>
      </c>
      <c r="W81" s="8">
        <f>N81/Q81</f>
        <v>82.357142857142861</v>
      </c>
    </row>
    <row r="82" spans="1:23">
      <c r="A82" s="4">
        <v>210</v>
      </c>
      <c r="B82" s="5" t="s">
        <v>32</v>
      </c>
      <c r="C82" s="6">
        <v>4</v>
      </c>
      <c r="D82" s="6">
        <v>8</v>
      </c>
      <c r="E82" s="6">
        <v>0</v>
      </c>
      <c r="F82" s="6">
        <v>64</v>
      </c>
      <c r="G82" s="6">
        <v>130</v>
      </c>
      <c r="H82" s="7">
        <f t="shared" si="7"/>
        <v>16.25</v>
      </c>
      <c r="I82" s="6"/>
      <c r="J82" s="6">
        <v>1</v>
      </c>
      <c r="K82" s="6">
        <v>1</v>
      </c>
      <c r="L82" s="6"/>
      <c r="M82" s="6"/>
      <c r="N82" s="6">
        <v>60</v>
      </c>
      <c r="O82" s="6">
        <v>0</v>
      </c>
      <c r="P82" s="6">
        <v>46</v>
      </c>
      <c r="Q82" s="6">
        <v>0</v>
      </c>
      <c r="R82" s="8"/>
      <c r="S82" s="9"/>
      <c r="T82" s="6"/>
      <c r="U82" s="6"/>
      <c r="V82" s="8">
        <f t="shared" si="6"/>
        <v>76.666666666666671</v>
      </c>
      <c r="W82" s="8"/>
    </row>
    <row r="83" spans="1:23">
      <c r="A83" s="4">
        <v>255</v>
      </c>
      <c r="B83" s="5" t="s">
        <v>94</v>
      </c>
      <c r="C83" s="6">
        <v>10</v>
      </c>
      <c r="D83" s="6">
        <v>15</v>
      </c>
      <c r="E83" s="6">
        <v>4</v>
      </c>
      <c r="F83" s="6">
        <v>164</v>
      </c>
      <c r="G83" s="6">
        <v>406</v>
      </c>
      <c r="H83" s="7">
        <f t="shared" si="7"/>
        <v>36.909090909090907</v>
      </c>
      <c r="I83" s="6">
        <v>1</v>
      </c>
      <c r="J83" s="6">
        <v>1</v>
      </c>
      <c r="K83" s="6">
        <v>3</v>
      </c>
      <c r="L83" s="6"/>
      <c r="M83" s="6"/>
      <c r="N83" s="6">
        <v>12</v>
      </c>
      <c r="O83" s="6">
        <v>1</v>
      </c>
      <c r="P83" s="6">
        <v>9</v>
      </c>
      <c r="Q83" s="6">
        <v>0</v>
      </c>
      <c r="R83" s="8"/>
      <c r="S83" s="9"/>
      <c r="T83" s="6"/>
      <c r="U83" s="6"/>
      <c r="V83" s="8">
        <f t="shared" si="6"/>
        <v>75</v>
      </c>
      <c r="W83" s="8"/>
    </row>
    <row r="84" spans="1:23">
      <c r="A84" s="4">
        <v>238</v>
      </c>
      <c r="B84" s="5" t="s">
        <v>184</v>
      </c>
      <c r="C84" s="6">
        <v>2</v>
      </c>
      <c r="D84" s="6">
        <v>3</v>
      </c>
      <c r="E84" s="6">
        <v>1</v>
      </c>
      <c r="F84" s="6">
        <v>41</v>
      </c>
      <c r="G84" s="6">
        <v>79</v>
      </c>
      <c r="H84" s="7">
        <f t="shared" si="7"/>
        <v>39.5</v>
      </c>
      <c r="I84" s="6"/>
      <c r="J84" s="6"/>
      <c r="K84" s="6">
        <v>3</v>
      </c>
      <c r="L84" s="6"/>
      <c r="M84" s="6"/>
      <c r="N84" s="6"/>
      <c r="O84" s="6"/>
      <c r="P84" s="6"/>
      <c r="Q84" s="6"/>
      <c r="R84" s="8"/>
      <c r="S84" s="9"/>
      <c r="T84" s="6"/>
      <c r="U84" s="6"/>
      <c r="V84" s="8"/>
      <c r="W84" s="8"/>
    </row>
    <row r="85" spans="1:23">
      <c r="A85" s="4">
        <v>212</v>
      </c>
      <c r="B85" s="5" t="s">
        <v>34</v>
      </c>
      <c r="C85" s="6">
        <v>6</v>
      </c>
      <c r="D85" s="6">
        <v>11</v>
      </c>
      <c r="E85" s="6">
        <v>0</v>
      </c>
      <c r="F85" s="6">
        <v>27</v>
      </c>
      <c r="G85" s="6">
        <v>71</v>
      </c>
      <c r="H85" s="7">
        <f t="shared" si="7"/>
        <v>6.4545454545454541</v>
      </c>
      <c r="I85" s="6"/>
      <c r="J85" s="6"/>
      <c r="K85" s="6">
        <v>1</v>
      </c>
      <c r="L85" s="6"/>
      <c r="M85" s="6"/>
      <c r="N85" s="6">
        <v>96</v>
      </c>
      <c r="O85" s="6">
        <v>1</v>
      </c>
      <c r="P85" s="6">
        <v>52</v>
      </c>
      <c r="Q85" s="6">
        <v>5</v>
      </c>
      <c r="R85" s="8">
        <f>P85/Q85</f>
        <v>10.4</v>
      </c>
      <c r="S85" s="9" t="s">
        <v>35</v>
      </c>
      <c r="T85" s="6">
        <v>1</v>
      </c>
      <c r="U85" s="6"/>
      <c r="V85" s="8">
        <f>P85/N85*(100)</f>
        <v>54.166666666666664</v>
      </c>
      <c r="W85" s="8">
        <f>N85/Q85</f>
        <v>19.2</v>
      </c>
    </row>
    <row r="86" spans="1:23">
      <c r="A86" s="4">
        <v>268</v>
      </c>
      <c r="B86" s="28" t="s">
        <v>119</v>
      </c>
      <c r="C86" s="6">
        <v>4</v>
      </c>
      <c r="D86" s="6">
        <v>7</v>
      </c>
      <c r="E86" s="6">
        <v>1</v>
      </c>
      <c r="F86" s="6" t="s">
        <v>120</v>
      </c>
      <c r="G86" s="6">
        <v>131</v>
      </c>
      <c r="H86" s="7">
        <f t="shared" si="7"/>
        <v>21.833333333333332</v>
      </c>
      <c r="I86" s="6"/>
      <c r="J86" s="6">
        <v>1</v>
      </c>
      <c r="K86" s="6">
        <v>2</v>
      </c>
      <c r="L86" s="6"/>
      <c r="M86" s="6"/>
      <c r="N86" s="6">
        <v>1127</v>
      </c>
      <c r="O86" s="6">
        <v>42</v>
      </c>
      <c r="P86" s="6">
        <v>538</v>
      </c>
      <c r="Q86" s="6">
        <v>21</v>
      </c>
      <c r="R86" s="8">
        <f>P86/Q86</f>
        <v>25.61904761904762</v>
      </c>
      <c r="S86" s="9" t="s">
        <v>121</v>
      </c>
      <c r="T86" s="6">
        <v>2</v>
      </c>
      <c r="U86" s="6"/>
      <c r="V86" s="8">
        <f>P86/N86*(100)</f>
        <v>47.737355811889977</v>
      </c>
      <c r="W86" s="8">
        <f>N86/Q86</f>
        <v>53.666666666666664</v>
      </c>
    </row>
    <row r="87" spans="1:23">
      <c r="A87" s="4">
        <v>234</v>
      </c>
      <c r="B87" s="5" t="s">
        <v>60</v>
      </c>
      <c r="C87" s="6">
        <v>2</v>
      </c>
      <c r="D87" s="6">
        <v>4</v>
      </c>
      <c r="E87" s="6">
        <v>1</v>
      </c>
      <c r="F87" s="6">
        <v>17</v>
      </c>
      <c r="G87" s="6">
        <v>27</v>
      </c>
      <c r="H87" s="7">
        <f t="shared" si="7"/>
        <v>9</v>
      </c>
      <c r="I87" s="6"/>
      <c r="J87" s="6"/>
      <c r="K87" s="6">
        <v>1</v>
      </c>
      <c r="L87" s="6"/>
      <c r="M87" s="6"/>
      <c r="N87" s="6">
        <v>224</v>
      </c>
      <c r="O87" s="6">
        <v>1</v>
      </c>
      <c r="P87" s="6">
        <v>116</v>
      </c>
      <c r="Q87" s="6">
        <v>2</v>
      </c>
      <c r="R87" s="8">
        <f>P87/Q87</f>
        <v>58</v>
      </c>
      <c r="S87" s="9" t="s">
        <v>61</v>
      </c>
      <c r="T87" s="6"/>
      <c r="U87" s="6"/>
      <c r="V87" s="8">
        <f>P87/N87*(100)</f>
        <v>51.785714285714292</v>
      </c>
      <c r="W87" s="8">
        <f>N87/Q87</f>
        <v>112</v>
      </c>
    </row>
    <row r="88" spans="1:23">
      <c r="A88" s="13"/>
      <c r="B88" s="31"/>
      <c r="C88" s="14"/>
      <c r="D88" s="14"/>
      <c r="E88" s="14"/>
      <c r="F88" s="14"/>
      <c r="G88" s="14"/>
      <c r="H88" s="15"/>
      <c r="I88" s="14"/>
      <c r="J88" s="14"/>
      <c r="K88" s="14"/>
      <c r="L88" s="14"/>
      <c r="M88" s="14"/>
      <c r="N88" s="14"/>
      <c r="O88" s="14"/>
      <c r="P88" s="14"/>
      <c r="Q88" s="14"/>
      <c r="R88" s="16"/>
      <c r="S88" s="17"/>
      <c r="T88" s="14"/>
      <c r="U88" s="14"/>
      <c r="V88" s="16"/>
      <c r="W88" s="16"/>
    </row>
    <row r="89" spans="1:23">
      <c r="A89" s="13"/>
      <c r="B89" s="31"/>
      <c r="C89" s="14"/>
      <c r="D89" s="14"/>
      <c r="E89" s="14"/>
      <c r="F89" s="14"/>
      <c r="G89" s="14"/>
      <c r="H89" s="15"/>
      <c r="I89" s="14"/>
      <c r="J89" s="14"/>
      <c r="K89" s="14"/>
      <c r="L89" s="14"/>
      <c r="M89" s="14"/>
      <c r="N89" s="14"/>
      <c r="O89" s="14"/>
      <c r="P89" s="14"/>
      <c r="Q89" s="14"/>
      <c r="R89" s="16"/>
      <c r="S89" s="17"/>
      <c r="T89" s="14"/>
      <c r="U89" s="14"/>
      <c r="V89" s="16"/>
      <c r="W89" s="16"/>
    </row>
    <row r="90" spans="1:23">
      <c r="A90" s="1" t="s">
        <v>0</v>
      </c>
      <c r="B90" s="1" t="s">
        <v>1</v>
      </c>
      <c r="C90" s="1" t="s">
        <v>2</v>
      </c>
      <c r="D90" s="1" t="s">
        <v>3</v>
      </c>
      <c r="E90" s="1" t="s">
        <v>4</v>
      </c>
      <c r="F90" s="1" t="s">
        <v>5</v>
      </c>
      <c r="G90" s="1" t="s">
        <v>6</v>
      </c>
      <c r="H90" s="1" t="s">
        <v>7</v>
      </c>
      <c r="I90" s="1">
        <v>100</v>
      </c>
      <c r="J90" s="1">
        <v>50</v>
      </c>
      <c r="K90" s="1" t="s">
        <v>8</v>
      </c>
      <c r="L90" s="1" t="s">
        <v>9</v>
      </c>
      <c r="M90" s="1" t="s">
        <v>10</v>
      </c>
      <c r="N90" s="1" t="s">
        <v>11</v>
      </c>
      <c r="O90" s="1" t="s">
        <v>12</v>
      </c>
      <c r="P90" s="1" t="s">
        <v>6</v>
      </c>
      <c r="Q90" s="1" t="s">
        <v>13</v>
      </c>
      <c r="R90" s="1" t="s">
        <v>7</v>
      </c>
      <c r="S90" s="3" t="s">
        <v>14</v>
      </c>
      <c r="T90" s="1" t="s">
        <v>15</v>
      </c>
      <c r="U90" s="1" t="s">
        <v>16</v>
      </c>
      <c r="V90" s="1" t="s">
        <v>17</v>
      </c>
      <c r="W90" s="1" t="s">
        <v>18</v>
      </c>
    </row>
    <row r="91" spans="1:23">
      <c r="A91" s="4">
        <v>252</v>
      </c>
      <c r="B91" s="5" t="s">
        <v>89</v>
      </c>
      <c r="C91" s="6">
        <v>35</v>
      </c>
      <c r="D91" s="6">
        <v>60</v>
      </c>
      <c r="E91" s="6">
        <v>8</v>
      </c>
      <c r="F91" s="6">
        <v>181</v>
      </c>
      <c r="G91" s="6">
        <v>2004</v>
      </c>
      <c r="H91" s="7">
        <f t="shared" si="7"/>
        <v>38.53846153846154</v>
      </c>
      <c r="I91" s="6">
        <v>2</v>
      </c>
      <c r="J91" s="6">
        <v>15</v>
      </c>
      <c r="K91" s="6">
        <v>37</v>
      </c>
      <c r="L91" s="6"/>
      <c r="M91" s="6"/>
      <c r="N91" s="6">
        <v>4839</v>
      </c>
      <c r="O91" s="6">
        <v>182</v>
      </c>
      <c r="P91" s="6">
        <v>1640</v>
      </c>
      <c r="Q91" s="6">
        <v>53</v>
      </c>
      <c r="R91" s="8">
        <f>P91/Q91</f>
        <v>30.943396226415093</v>
      </c>
      <c r="S91" s="9" t="s">
        <v>90</v>
      </c>
      <c r="T91" s="6"/>
      <c r="U91" s="6"/>
      <c r="V91" s="8">
        <f>P91/N91*(100)</f>
        <v>33.891299855342012</v>
      </c>
      <c r="W91" s="8">
        <f>N91/Q91</f>
        <v>91.301886792452834</v>
      </c>
    </row>
    <row r="92" spans="1:23">
      <c r="A92" s="18">
        <v>242</v>
      </c>
      <c r="B92" s="5" t="s">
        <v>71</v>
      </c>
      <c r="C92" s="6">
        <v>1</v>
      </c>
      <c r="D92" s="6">
        <v>2</v>
      </c>
      <c r="E92" s="6">
        <v>0</v>
      </c>
      <c r="F92" s="6">
        <v>43</v>
      </c>
      <c r="G92" s="6">
        <v>43</v>
      </c>
      <c r="H92" s="7">
        <f t="shared" si="7"/>
        <v>21.5</v>
      </c>
      <c r="I92" s="6"/>
      <c r="J92" s="6"/>
      <c r="K92" s="6"/>
      <c r="L92" s="6"/>
      <c r="M92" s="6"/>
      <c r="N92" s="6"/>
      <c r="O92" s="6"/>
      <c r="P92" s="6"/>
      <c r="Q92" s="6"/>
      <c r="R92" s="8"/>
      <c r="S92" s="9"/>
      <c r="T92" s="6"/>
      <c r="U92" s="6"/>
      <c r="V92" s="8"/>
      <c r="W92" s="8"/>
    </row>
    <row r="93" spans="1:23">
      <c r="A93" s="4">
        <v>297</v>
      </c>
      <c r="B93" s="28" t="s">
        <v>170</v>
      </c>
      <c r="C93" s="6">
        <v>20</v>
      </c>
      <c r="D93" s="6">
        <v>31</v>
      </c>
      <c r="E93" s="6">
        <v>4</v>
      </c>
      <c r="F93" s="6" t="s">
        <v>171</v>
      </c>
      <c r="G93" s="6">
        <v>744</v>
      </c>
      <c r="H93" s="7">
        <f t="shared" si="7"/>
        <v>27.555555555555557</v>
      </c>
      <c r="I93" s="6"/>
      <c r="J93" s="6">
        <v>6</v>
      </c>
      <c r="K93" s="6">
        <v>8</v>
      </c>
      <c r="L93" s="6"/>
      <c r="M93" s="6"/>
      <c r="N93" s="6">
        <v>4753</v>
      </c>
      <c r="O93" s="6">
        <v>172</v>
      </c>
      <c r="P93" s="6">
        <v>1948</v>
      </c>
      <c r="Q93" s="6">
        <v>74</v>
      </c>
      <c r="R93" s="8">
        <f>P93/Q93</f>
        <v>26.324324324324323</v>
      </c>
      <c r="S93" s="9" t="s">
        <v>172</v>
      </c>
      <c r="T93" s="6">
        <v>3</v>
      </c>
      <c r="U93" s="6"/>
      <c r="V93" s="8">
        <f>P93/N93*(100)</f>
        <v>40.98464127919209</v>
      </c>
      <c r="W93" s="8">
        <f>N93/Q93</f>
        <v>64.229729729729726</v>
      </c>
    </row>
    <row r="94" spans="1:23">
      <c r="A94" s="4">
        <v>287</v>
      </c>
      <c r="B94" s="28" t="s">
        <v>154</v>
      </c>
      <c r="C94" s="6">
        <v>9</v>
      </c>
      <c r="D94" s="6">
        <v>17</v>
      </c>
      <c r="E94" s="6">
        <v>0</v>
      </c>
      <c r="F94" s="6">
        <v>75</v>
      </c>
      <c r="G94" s="6">
        <v>424</v>
      </c>
      <c r="H94" s="7">
        <f t="shared" si="7"/>
        <v>24.941176470588236</v>
      </c>
      <c r="I94" s="6"/>
      <c r="J94" s="6">
        <v>4</v>
      </c>
      <c r="K94" s="6">
        <v>3</v>
      </c>
      <c r="L94" s="6"/>
      <c r="M94" s="6"/>
      <c r="N94" s="6"/>
      <c r="O94" s="6"/>
      <c r="P94" s="6"/>
      <c r="Q94" s="6"/>
      <c r="R94" s="8"/>
      <c r="S94" s="9"/>
      <c r="T94" s="6"/>
      <c r="U94" s="6"/>
      <c r="V94" s="8"/>
      <c r="W94" s="8"/>
    </row>
    <row r="95" spans="1:23">
      <c r="A95" s="4">
        <v>280</v>
      </c>
      <c r="B95" s="5" t="s">
        <v>142</v>
      </c>
      <c r="C95" s="6">
        <v>2</v>
      </c>
      <c r="D95" s="6">
        <v>4</v>
      </c>
      <c r="E95" s="6">
        <v>0</v>
      </c>
      <c r="F95" s="6">
        <v>28</v>
      </c>
      <c r="G95" s="6">
        <v>57</v>
      </c>
      <c r="H95" s="7">
        <f t="shared" si="7"/>
        <v>14.25</v>
      </c>
      <c r="I95" s="6"/>
      <c r="J95" s="6"/>
      <c r="K95" s="6"/>
      <c r="L95" s="6"/>
      <c r="M95" s="6"/>
      <c r="N95" s="6">
        <v>180</v>
      </c>
      <c r="O95" s="6">
        <v>1</v>
      </c>
      <c r="P95" s="6">
        <v>126</v>
      </c>
      <c r="Q95" s="6">
        <v>4</v>
      </c>
      <c r="R95" s="8">
        <f>P95/Q95</f>
        <v>31.5</v>
      </c>
      <c r="S95" s="9" t="s">
        <v>143</v>
      </c>
      <c r="T95" s="6"/>
      <c r="U95" s="6"/>
      <c r="V95" s="8">
        <f>P95/N95*(100)</f>
        <v>70</v>
      </c>
      <c r="W95" s="8">
        <f>N95/Q95</f>
        <v>45</v>
      </c>
    </row>
    <row r="96" spans="1:23">
      <c r="A96" s="4">
        <v>262</v>
      </c>
      <c r="B96" s="28" t="s">
        <v>109</v>
      </c>
      <c r="C96" s="24">
        <v>3</v>
      </c>
      <c r="D96" s="24">
        <v>5</v>
      </c>
      <c r="E96" s="24">
        <v>3</v>
      </c>
      <c r="F96" s="24">
        <v>12</v>
      </c>
      <c r="G96" s="24">
        <v>14</v>
      </c>
      <c r="H96" s="25">
        <f t="shared" si="7"/>
        <v>7</v>
      </c>
      <c r="I96" s="24"/>
      <c r="J96" s="24"/>
      <c r="K96" s="24">
        <v>1</v>
      </c>
      <c r="L96" s="24"/>
      <c r="M96" s="24"/>
      <c r="N96" s="24">
        <v>569</v>
      </c>
      <c r="O96" s="24">
        <v>17</v>
      </c>
      <c r="P96" s="24">
        <v>268</v>
      </c>
      <c r="Q96" s="24">
        <v>6</v>
      </c>
      <c r="R96" s="26">
        <f>P96/Q96</f>
        <v>44.666666666666664</v>
      </c>
      <c r="S96" s="27" t="s">
        <v>110</v>
      </c>
      <c r="T96" s="24"/>
      <c r="U96" s="24"/>
      <c r="V96" s="26">
        <f>P96/N96*(100)</f>
        <v>47.100175746924428</v>
      </c>
      <c r="W96" s="26">
        <f>N96/Q96</f>
        <v>94.833333333333329</v>
      </c>
    </row>
    <row r="97" spans="1:24">
      <c r="A97" s="4">
        <v>233</v>
      </c>
      <c r="B97" s="5" t="s">
        <v>59</v>
      </c>
      <c r="C97" s="6">
        <v>2</v>
      </c>
      <c r="D97" s="6">
        <v>4</v>
      </c>
      <c r="E97" s="6">
        <v>0</v>
      </c>
      <c r="F97" s="6">
        <v>39</v>
      </c>
      <c r="G97" s="6">
        <v>58</v>
      </c>
      <c r="H97" s="7">
        <f t="shared" si="7"/>
        <v>14.5</v>
      </c>
      <c r="I97" s="6"/>
      <c r="J97" s="6"/>
      <c r="K97" s="6">
        <v>1</v>
      </c>
      <c r="L97" s="6"/>
      <c r="M97" s="6"/>
      <c r="N97" s="6"/>
      <c r="O97" s="6"/>
      <c r="P97" s="6"/>
      <c r="Q97" s="6"/>
      <c r="R97" s="8"/>
      <c r="S97" s="9"/>
      <c r="T97" s="6"/>
      <c r="U97" s="6"/>
      <c r="V97" s="8"/>
      <c r="W97" s="8"/>
    </row>
    <row r="98" spans="1:24">
      <c r="A98" s="4">
        <v>269</v>
      </c>
      <c r="B98" s="28" t="s">
        <v>180</v>
      </c>
      <c r="C98" s="6">
        <v>4</v>
      </c>
      <c r="D98" s="6">
        <v>7</v>
      </c>
      <c r="E98" s="6">
        <v>0</v>
      </c>
      <c r="F98" s="6">
        <v>33</v>
      </c>
      <c r="G98" s="6">
        <v>137</v>
      </c>
      <c r="H98" s="7">
        <f t="shared" si="7"/>
        <v>19.571428571428573</v>
      </c>
      <c r="I98" s="6"/>
      <c r="J98" s="6"/>
      <c r="K98" s="6">
        <v>3</v>
      </c>
      <c r="L98" s="6"/>
      <c r="M98" s="6"/>
      <c r="N98" s="6">
        <v>432</v>
      </c>
      <c r="O98" s="6">
        <v>12</v>
      </c>
      <c r="P98" s="6">
        <v>232</v>
      </c>
      <c r="Q98" s="6">
        <v>7</v>
      </c>
      <c r="R98" s="8">
        <f>P98/Q98</f>
        <v>33.142857142857146</v>
      </c>
      <c r="S98" s="9" t="s">
        <v>122</v>
      </c>
      <c r="T98" s="6"/>
      <c r="U98" s="6"/>
      <c r="V98" s="8">
        <f>P98/N98*(100)</f>
        <v>53.703703703703709</v>
      </c>
      <c r="W98" s="8">
        <f>N98/Q98</f>
        <v>61.714285714285715</v>
      </c>
    </row>
    <row r="99" spans="1:24">
      <c r="A99" s="4">
        <v>283</v>
      </c>
      <c r="B99" s="28" t="s">
        <v>148</v>
      </c>
      <c r="C99" s="6">
        <v>4</v>
      </c>
      <c r="D99" s="6">
        <v>8</v>
      </c>
      <c r="E99" s="6">
        <v>0</v>
      </c>
      <c r="F99" s="6">
        <v>59</v>
      </c>
      <c r="G99" s="6">
        <v>226</v>
      </c>
      <c r="H99" s="7">
        <f t="shared" si="7"/>
        <v>28.25</v>
      </c>
      <c r="I99" s="6"/>
      <c r="J99" s="6">
        <v>3</v>
      </c>
      <c r="K99" s="6"/>
      <c r="L99" s="6"/>
      <c r="M99" s="6"/>
      <c r="N99" s="6"/>
      <c r="O99" s="6"/>
      <c r="P99" s="6"/>
      <c r="Q99" s="6"/>
      <c r="R99" s="8"/>
      <c r="S99" s="9"/>
      <c r="T99" s="6"/>
      <c r="U99" s="6"/>
      <c r="V99" s="8"/>
      <c r="W99" s="8"/>
    </row>
    <row r="100" spans="1:24">
      <c r="A100" s="4">
        <v>271</v>
      </c>
      <c r="B100" s="28" t="s">
        <v>125</v>
      </c>
      <c r="C100" s="6">
        <v>2</v>
      </c>
      <c r="D100" s="6">
        <v>4</v>
      </c>
      <c r="E100" s="6">
        <v>0</v>
      </c>
      <c r="F100" s="6">
        <v>29</v>
      </c>
      <c r="G100" s="6">
        <v>69</v>
      </c>
      <c r="H100" s="7">
        <f t="shared" si="7"/>
        <v>17.25</v>
      </c>
      <c r="I100" s="6"/>
      <c r="J100" s="6"/>
      <c r="K100" s="6">
        <v>1</v>
      </c>
      <c r="L100" s="6"/>
      <c r="M100" s="6"/>
      <c r="N100" s="6">
        <v>6</v>
      </c>
      <c r="O100" s="6">
        <v>0</v>
      </c>
      <c r="P100" s="6">
        <v>3</v>
      </c>
      <c r="Q100" s="6">
        <v>0</v>
      </c>
      <c r="R100" s="8"/>
      <c r="S100" s="9"/>
      <c r="T100" s="6"/>
      <c r="U100" s="6"/>
      <c r="V100" s="8">
        <f>P100/N100*(100)</f>
        <v>50</v>
      </c>
      <c r="W100" s="8"/>
    </row>
    <row r="101" spans="1:24">
      <c r="A101" s="4">
        <v>256</v>
      </c>
      <c r="B101" s="5" t="s">
        <v>95</v>
      </c>
      <c r="C101" s="20">
        <v>1</v>
      </c>
      <c r="D101" s="20">
        <v>0</v>
      </c>
      <c r="E101" s="20">
        <v>0</v>
      </c>
      <c r="F101" s="20">
        <v>0</v>
      </c>
      <c r="G101" s="20">
        <v>0</v>
      </c>
      <c r="H101" s="20"/>
      <c r="I101" s="20"/>
      <c r="J101" s="20"/>
      <c r="K101" s="20">
        <v>1</v>
      </c>
      <c r="L101" s="20"/>
      <c r="M101" s="20"/>
      <c r="N101" s="20">
        <v>68</v>
      </c>
      <c r="O101" s="20">
        <v>1</v>
      </c>
      <c r="P101" s="20">
        <v>28</v>
      </c>
      <c r="Q101" s="20">
        <v>3</v>
      </c>
      <c r="R101" s="21" t="s">
        <v>96</v>
      </c>
      <c r="S101" s="22" t="s">
        <v>97</v>
      </c>
      <c r="T101" s="20"/>
      <c r="U101" s="20"/>
      <c r="V101" s="20">
        <v>41.18</v>
      </c>
      <c r="W101" s="20">
        <v>22.67</v>
      </c>
    </row>
    <row r="102" spans="1:24">
      <c r="A102" s="4">
        <v>237</v>
      </c>
      <c r="B102" s="5" t="s">
        <v>66</v>
      </c>
      <c r="C102" s="6">
        <v>22</v>
      </c>
      <c r="D102" s="6">
        <v>39</v>
      </c>
      <c r="E102" s="6">
        <v>1</v>
      </c>
      <c r="F102" s="6">
        <v>117</v>
      </c>
      <c r="G102" s="6">
        <v>1028</v>
      </c>
      <c r="H102" s="7">
        <f t="shared" ref="H102:H110" si="8">G102/(D102-E102)</f>
        <v>27.05263157894737</v>
      </c>
      <c r="I102" s="6">
        <v>3</v>
      </c>
      <c r="J102" s="6">
        <v>5</v>
      </c>
      <c r="K102" s="6">
        <v>14</v>
      </c>
      <c r="L102" s="6"/>
      <c r="M102" s="6"/>
      <c r="N102" s="6">
        <v>1895</v>
      </c>
      <c r="O102" s="6">
        <v>40</v>
      </c>
      <c r="P102" s="6">
        <v>975</v>
      </c>
      <c r="Q102" s="6">
        <v>33</v>
      </c>
      <c r="R102" s="8">
        <f>P102/Q102</f>
        <v>29.545454545454547</v>
      </c>
      <c r="S102" s="9" t="s">
        <v>67</v>
      </c>
      <c r="T102" s="6">
        <v>1</v>
      </c>
      <c r="U102" s="6"/>
      <c r="V102" s="8">
        <f>P102/N102*(100)</f>
        <v>51.451187335092349</v>
      </c>
      <c r="W102" s="8">
        <f>N102/Q102</f>
        <v>57.424242424242422</v>
      </c>
    </row>
    <row r="103" spans="1:24">
      <c r="A103" s="4">
        <v>227</v>
      </c>
      <c r="B103" s="5" t="s">
        <v>185</v>
      </c>
      <c r="C103" s="6">
        <v>3</v>
      </c>
      <c r="D103" s="6">
        <v>5</v>
      </c>
      <c r="E103" s="6">
        <v>1</v>
      </c>
      <c r="F103" s="6">
        <v>32</v>
      </c>
      <c r="G103" s="6">
        <v>40</v>
      </c>
      <c r="H103" s="7">
        <f t="shared" si="8"/>
        <v>10</v>
      </c>
      <c r="I103" s="6"/>
      <c r="J103" s="6"/>
      <c r="K103" s="6"/>
      <c r="L103" s="6">
        <v>6</v>
      </c>
      <c r="M103" s="6">
        <v>2</v>
      </c>
      <c r="N103" s="6"/>
      <c r="O103" s="6"/>
      <c r="P103" s="6"/>
      <c r="Q103" s="6"/>
      <c r="R103" s="8"/>
      <c r="S103" s="9"/>
      <c r="T103" s="6"/>
      <c r="U103" s="6"/>
      <c r="V103" s="8"/>
      <c r="W103" s="8"/>
    </row>
    <row r="104" spans="1:24">
      <c r="A104" s="4">
        <v>294</v>
      </c>
      <c r="B104" s="28" t="s">
        <v>165</v>
      </c>
      <c r="C104" s="6">
        <v>12</v>
      </c>
      <c r="D104" s="6">
        <v>21</v>
      </c>
      <c r="E104" s="6">
        <v>1</v>
      </c>
      <c r="F104" s="6">
        <v>78</v>
      </c>
      <c r="G104" s="6">
        <v>529</v>
      </c>
      <c r="H104" s="7">
        <f t="shared" si="8"/>
        <v>26.45</v>
      </c>
      <c r="I104" s="6"/>
      <c r="J104" s="6">
        <v>3</v>
      </c>
      <c r="K104" s="6">
        <v>3</v>
      </c>
      <c r="L104" s="6"/>
      <c r="M104" s="6"/>
      <c r="N104" s="6"/>
      <c r="O104" s="6"/>
      <c r="P104" s="6"/>
      <c r="Q104" s="6"/>
      <c r="R104" s="8"/>
      <c r="S104" s="9"/>
      <c r="T104" s="6"/>
      <c r="U104" s="6"/>
      <c r="V104" s="8"/>
      <c r="W104" s="8"/>
    </row>
    <row r="105" spans="1:24">
      <c r="A105" s="4">
        <v>208</v>
      </c>
      <c r="B105" s="5" t="s">
        <v>30</v>
      </c>
      <c r="C105" s="12">
        <v>1</v>
      </c>
      <c r="D105" s="12">
        <v>2</v>
      </c>
      <c r="E105" s="12">
        <v>0</v>
      </c>
      <c r="F105" s="12">
        <v>3</v>
      </c>
      <c r="G105" s="12">
        <v>3</v>
      </c>
      <c r="H105" s="10">
        <f t="shared" si="8"/>
        <v>1.5</v>
      </c>
      <c r="I105" s="11"/>
      <c r="J105" s="12"/>
      <c r="K105" s="6">
        <v>2</v>
      </c>
      <c r="L105" s="6"/>
      <c r="M105" s="6"/>
      <c r="N105" s="6"/>
      <c r="O105" s="6"/>
      <c r="P105" s="6"/>
      <c r="Q105" s="6"/>
      <c r="R105" s="8"/>
      <c r="S105" s="9"/>
      <c r="T105" s="6"/>
      <c r="U105" s="6"/>
      <c r="V105" s="8"/>
      <c r="W105" s="8"/>
    </row>
    <row r="106" spans="1:24">
      <c r="A106" s="4">
        <v>285</v>
      </c>
      <c r="B106" s="28" t="s">
        <v>151</v>
      </c>
      <c r="C106" s="6">
        <v>12</v>
      </c>
      <c r="D106" s="6">
        <v>18</v>
      </c>
      <c r="E106" s="6">
        <v>0</v>
      </c>
      <c r="F106" s="6">
        <v>40</v>
      </c>
      <c r="G106" s="6">
        <v>161</v>
      </c>
      <c r="H106" s="7">
        <f t="shared" si="8"/>
        <v>8.9444444444444446</v>
      </c>
      <c r="I106" s="6"/>
      <c r="J106" s="6"/>
      <c r="K106" s="6"/>
      <c r="L106" s="6">
        <v>17</v>
      </c>
      <c r="M106" s="6">
        <v>4</v>
      </c>
      <c r="N106" s="6"/>
      <c r="O106" s="6"/>
      <c r="P106" s="6"/>
      <c r="Q106" s="6"/>
      <c r="R106" s="8"/>
      <c r="S106" s="9"/>
      <c r="T106" s="6"/>
      <c r="U106" s="6"/>
      <c r="V106" s="8"/>
      <c r="W106" s="8"/>
    </row>
    <row r="107" spans="1:24">
      <c r="A107" s="4">
        <v>298</v>
      </c>
      <c r="B107" s="28" t="s">
        <v>173</v>
      </c>
      <c r="C107" s="6">
        <v>3</v>
      </c>
      <c r="D107" s="6">
        <v>5</v>
      </c>
      <c r="E107" s="6">
        <v>1</v>
      </c>
      <c r="F107" s="6">
        <v>14</v>
      </c>
      <c r="G107" s="6">
        <v>27</v>
      </c>
      <c r="H107" s="7">
        <f t="shared" si="8"/>
        <v>6.75</v>
      </c>
      <c r="I107" s="6"/>
      <c r="J107" s="6"/>
      <c r="K107" s="6">
        <v>3</v>
      </c>
      <c r="L107" s="6"/>
      <c r="M107" s="6"/>
      <c r="N107" s="6">
        <v>608</v>
      </c>
      <c r="O107" s="6">
        <v>13</v>
      </c>
      <c r="P107" s="6">
        <v>251</v>
      </c>
      <c r="Q107" s="6">
        <v>11</v>
      </c>
      <c r="R107" s="8">
        <f>P107/Q107</f>
        <v>22.818181818181817</v>
      </c>
      <c r="S107" s="9" t="s">
        <v>174</v>
      </c>
      <c r="T107" s="6"/>
      <c r="U107" s="6"/>
      <c r="V107" s="8">
        <f>P107/N107*(100)</f>
        <v>41.28289473684211</v>
      </c>
      <c r="W107" s="8">
        <f>N107/Q107</f>
        <v>55.272727272727273</v>
      </c>
    </row>
    <row r="108" spans="1:24">
      <c r="A108" s="4">
        <v>203</v>
      </c>
      <c r="B108" s="5" t="s">
        <v>189</v>
      </c>
      <c r="C108" s="6">
        <v>5</v>
      </c>
      <c r="D108" s="6">
        <v>8</v>
      </c>
      <c r="E108" s="6">
        <v>3</v>
      </c>
      <c r="F108" s="6" t="s">
        <v>22</v>
      </c>
      <c r="G108" s="6">
        <v>168</v>
      </c>
      <c r="H108" s="7">
        <f t="shared" si="8"/>
        <v>33.6</v>
      </c>
      <c r="I108" s="6"/>
      <c r="J108" s="6">
        <v>1</v>
      </c>
      <c r="K108" s="6">
        <v>1</v>
      </c>
      <c r="L108" s="6"/>
      <c r="M108" s="6"/>
      <c r="N108" s="6">
        <v>1331</v>
      </c>
      <c r="O108" s="6">
        <v>28</v>
      </c>
      <c r="P108" s="6">
        <v>678</v>
      </c>
      <c r="Q108" s="6">
        <v>31</v>
      </c>
      <c r="R108" s="8">
        <f>P108/Q108</f>
        <v>21.870967741935484</v>
      </c>
      <c r="S108" s="9" t="s">
        <v>23</v>
      </c>
      <c r="T108" s="6">
        <v>4</v>
      </c>
      <c r="U108" s="6">
        <v>2</v>
      </c>
      <c r="V108" s="8">
        <f>P108/N108*(100)</f>
        <v>50.939143501126971</v>
      </c>
      <c r="W108" s="8">
        <f>N108/Q108</f>
        <v>42.935483870967744</v>
      </c>
    </row>
    <row r="109" spans="1:24">
      <c r="A109" s="4">
        <v>225</v>
      </c>
      <c r="B109" s="5" t="s">
        <v>186</v>
      </c>
      <c r="C109" s="6">
        <v>11</v>
      </c>
      <c r="D109" s="6">
        <v>21</v>
      </c>
      <c r="E109" s="6">
        <v>2</v>
      </c>
      <c r="F109" s="6">
        <v>65</v>
      </c>
      <c r="G109" s="6">
        <v>458</v>
      </c>
      <c r="H109" s="7">
        <f t="shared" si="8"/>
        <v>24.105263157894736</v>
      </c>
      <c r="I109" s="6"/>
      <c r="J109" s="6">
        <v>2</v>
      </c>
      <c r="K109" s="6">
        <v>3</v>
      </c>
      <c r="L109" s="6"/>
      <c r="M109" s="6"/>
      <c r="N109" s="6"/>
      <c r="O109" s="6"/>
      <c r="P109" s="6"/>
      <c r="Q109" s="6"/>
      <c r="R109" s="8"/>
      <c r="S109" s="9"/>
      <c r="T109" s="6"/>
      <c r="U109" s="6"/>
      <c r="V109" s="8"/>
      <c r="W109" s="8"/>
    </row>
    <row r="110" spans="1:24">
      <c r="A110" s="4">
        <v>232</v>
      </c>
      <c r="B110" s="5" t="s">
        <v>58</v>
      </c>
      <c r="C110" s="6">
        <v>6</v>
      </c>
      <c r="D110" s="6">
        <v>12</v>
      </c>
      <c r="E110" s="6">
        <v>3</v>
      </c>
      <c r="F110" s="6">
        <v>35</v>
      </c>
      <c r="G110" s="6">
        <v>154</v>
      </c>
      <c r="H110" s="7">
        <f t="shared" si="8"/>
        <v>17.111111111111111</v>
      </c>
      <c r="I110" s="6"/>
      <c r="J110" s="6"/>
      <c r="K110" s="6">
        <v>1</v>
      </c>
      <c r="L110" s="6"/>
      <c r="M110" s="6"/>
      <c r="N110" s="6"/>
      <c r="O110" s="6"/>
      <c r="P110" s="6"/>
      <c r="Q110" s="6"/>
      <c r="R110" s="8"/>
      <c r="S110" s="9"/>
      <c r="T110" s="6"/>
      <c r="U110" s="6"/>
      <c r="V110" s="8"/>
      <c r="W110" s="8"/>
    </row>
    <row r="111" spans="1:24">
      <c r="A111" s="13"/>
      <c r="B111" s="31"/>
      <c r="C111" s="14"/>
      <c r="D111" s="14"/>
      <c r="E111" s="14"/>
      <c r="F111" s="14"/>
      <c r="G111" s="14"/>
      <c r="H111" s="15"/>
      <c r="I111" s="14"/>
      <c r="J111" s="14"/>
      <c r="K111" s="14"/>
      <c r="L111" s="14"/>
      <c r="M111" s="14"/>
      <c r="N111" s="14"/>
      <c r="O111" s="14"/>
      <c r="P111" s="14"/>
      <c r="Q111" s="14"/>
      <c r="R111" s="16"/>
      <c r="S111" s="17"/>
      <c r="T111" s="14"/>
      <c r="U111" s="14"/>
      <c r="V111" s="16"/>
      <c r="W111" s="16"/>
      <c r="X111" s="35"/>
    </row>
    <row r="112" spans="1:24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</row>
    <row r="113" spans="1:24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</row>
    <row r="114" spans="1:2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</row>
    <row r="115" spans="1:24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</row>
  </sheetData>
  <sortState ref="A2:W101">
    <sortCondition ref="B2:B101"/>
  </sortState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2014-03-29T21:35:27Z</cp:lastPrinted>
  <dcterms:created xsi:type="dcterms:W3CDTF">2014-03-29T04:50:18Z</dcterms:created>
  <dcterms:modified xsi:type="dcterms:W3CDTF">2014-06-29T08:40:40Z</dcterms:modified>
</cp:coreProperties>
</file>