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4352" windowHeight="72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7" i="1"/>
  <c r="V7"/>
  <c r="R7"/>
  <c r="H7"/>
  <c r="W17"/>
  <c r="V17"/>
  <c r="R17"/>
  <c r="H17"/>
  <c r="W15"/>
  <c r="V15"/>
  <c r="R15"/>
  <c r="H15"/>
  <c r="W9"/>
  <c r="V9"/>
  <c r="R9"/>
  <c r="H9"/>
  <c r="W50"/>
  <c r="V50"/>
  <c r="R50"/>
  <c r="H50"/>
  <c r="W43"/>
  <c r="V43"/>
  <c r="R43"/>
  <c r="H43"/>
  <c r="W45"/>
  <c r="V45"/>
  <c r="R45"/>
  <c r="H45"/>
  <c r="W23"/>
  <c r="V23"/>
  <c r="R23"/>
  <c r="H23"/>
  <c r="W27"/>
  <c r="V27"/>
  <c r="R27"/>
  <c r="H27"/>
  <c r="V4"/>
  <c r="H4"/>
  <c r="W24"/>
  <c r="V24"/>
  <c r="H24"/>
  <c r="H54"/>
  <c r="H44"/>
  <c r="W38"/>
  <c r="V38"/>
  <c r="R38"/>
  <c r="H38"/>
  <c r="W25"/>
  <c r="V25"/>
  <c r="R25"/>
  <c r="H25"/>
  <c r="W20"/>
  <c r="V20"/>
  <c r="R20"/>
  <c r="H20"/>
  <c r="W41"/>
  <c r="V41"/>
  <c r="R41"/>
  <c r="H41"/>
  <c r="H16"/>
  <c r="W28"/>
  <c r="V28"/>
  <c r="R28"/>
  <c r="H28"/>
  <c r="W6"/>
  <c r="V6"/>
  <c r="R6"/>
  <c r="H6"/>
  <c r="W26"/>
  <c r="V26"/>
  <c r="R26"/>
  <c r="H26"/>
  <c r="H3"/>
  <c r="W19"/>
  <c r="V19"/>
  <c r="R19"/>
  <c r="H19"/>
  <c r="W2"/>
  <c r="V2"/>
  <c r="R2"/>
  <c r="H2"/>
  <c r="W5"/>
  <c r="V5"/>
  <c r="R5"/>
  <c r="H5"/>
  <c r="W13"/>
  <c r="V13"/>
  <c r="R13"/>
  <c r="H13"/>
  <c r="W37"/>
  <c r="V37"/>
  <c r="R37"/>
  <c r="H37"/>
  <c r="W14"/>
  <c r="V14"/>
  <c r="R14"/>
  <c r="H14"/>
  <c r="W8"/>
  <c r="V8"/>
  <c r="R8"/>
  <c r="H8"/>
  <c r="V42"/>
  <c r="H42"/>
  <c r="W29"/>
  <c r="V29"/>
  <c r="R29"/>
  <c r="H29"/>
  <c r="H53"/>
  <c r="V39"/>
  <c r="H39"/>
  <c r="W49"/>
  <c r="V49"/>
  <c r="R49"/>
  <c r="H49"/>
  <c r="W22"/>
  <c r="V22"/>
  <c r="R22"/>
  <c r="H22"/>
  <c r="W36"/>
  <c r="V36"/>
  <c r="R36"/>
  <c r="H36"/>
  <c r="W46"/>
  <c r="V46"/>
  <c r="R46"/>
  <c r="H46"/>
  <c r="V12"/>
  <c r="H12"/>
  <c r="V40"/>
  <c r="H40"/>
  <c r="V47"/>
  <c r="H47"/>
  <c r="W30"/>
  <c r="V30"/>
  <c r="R30"/>
  <c r="H30"/>
  <c r="W18"/>
  <c r="V18"/>
  <c r="R18"/>
  <c r="H18"/>
  <c r="H52"/>
  <c r="H10"/>
  <c r="V31"/>
  <c r="H31"/>
  <c r="W51"/>
  <c r="V51"/>
  <c r="R51"/>
  <c r="H51"/>
  <c r="H21"/>
  <c r="W11"/>
  <c r="V11"/>
  <c r="R11"/>
  <c r="H11"/>
  <c r="W32"/>
  <c r="V32"/>
  <c r="R32"/>
  <c r="H32"/>
  <c r="H48"/>
</calcChain>
</file>

<file path=xl/sharedStrings.xml><?xml version="1.0" encoding="utf-8"?>
<sst xmlns="http://schemas.openxmlformats.org/spreadsheetml/2006/main" count="130" uniqueCount="105">
  <si>
    <t>No</t>
  </si>
  <si>
    <t>Name</t>
  </si>
  <si>
    <t>M</t>
  </si>
  <si>
    <t>Inns</t>
  </si>
  <si>
    <t>NO</t>
  </si>
  <si>
    <t>HS</t>
  </si>
  <si>
    <t>Runs</t>
  </si>
  <si>
    <t>Ave</t>
  </si>
  <si>
    <t>S/R</t>
  </si>
  <si>
    <t>Cts</t>
  </si>
  <si>
    <t>KCt</t>
  </si>
  <si>
    <t>Sts</t>
  </si>
  <si>
    <t>Balls</t>
  </si>
  <si>
    <t>Mdns</t>
  </si>
  <si>
    <t>Wkts</t>
  </si>
  <si>
    <t>Best</t>
  </si>
  <si>
    <t>5W/I</t>
  </si>
  <si>
    <t>10W/M</t>
  </si>
  <si>
    <t>R/100B</t>
  </si>
  <si>
    <t>1/46</t>
  </si>
  <si>
    <t>8/35</t>
  </si>
  <si>
    <t>1/18</t>
  </si>
  <si>
    <t>1/28</t>
  </si>
  <si>
    <t>5/62</t>
  </si>
  <si>
    <t>4/52</t>
  </si>
  <si>
    <t>7/56</t>
  </si>
  <si>
    <t>2/24</t>
  </si>
  <si>
    <t>3/52</t>
  </si>
  <si>
    <t>2/26</t>
  </si>
  <si>
    <t>3/41</t>
  </si>
  <si>
    <t>4/41</t>
  </si>
  <si>
    <t>5/24</t>
  </si>
  <si>
    <t>11*</t>
  </si>
  <si>
    <t>3/61</t>
  </si>
  <si>
    <t>7*</t>
  </si>
  <si>
    <t>5/66</t>
  </si>
  <si>
    <t>2/25</t>
  </si>
  <si>
    <t>3/8</t>
  </si>
  <si>
    <t>1/8</t>
  </si>
  <si>
    <t>6/26</t>
  </si>
  <si>
    <t>4/27</t>
  </si>
  <si>
    <t>5/29</t>
  </si>
  <si>
    <t>1/30</t>
  </si>
  <si>
    <t>4/56</t>
  </si>
  <si>
    <t>1/1</t>
  </si>
  <si>
    <t>1/3</t>
  </si>
  <si>
    <t>6/32</t>
  </si>
  <si>
    <t>5/57</t>
  </si>
  <si>
    <t>4/58</t>
  </si>
  <si>
    <t>2/59</t>
  </si>
  <si>
    <t>4*</t>
  </si>
  <si>
    <t>2/63</t>
  </si>
  <si>
    <t>15*</t>
  </si>
  <si>
    <t>3/84</t>
  </si>
  <si>
    <t>7/23</t>
  </si>
  <si>
    <t>JH Parks JH</t>
  </si>
  <si>
    <t>Smith J</t>
  </si>
  <si>
    <t>Lohrey MK</t>
  </si>
  <si>
    <t>Burtt TB</t>
  </si>
  <si>
    <t>Dunnett DM</t>
  </si>
  <si>
    <t>Waine HC</t>
  </si>
  <si>
    <t>Leggat JG</t>
  </si>
  <si>
    <t>Britton AEL</t>
  </si>
  <si>
    <t>Denham HEH</t>
  </si>
  <si>
    <t>Walter CV</t>
  </si>
  <si>
    <t>Smith FB</t>
  </si>
  <si>
    <t>Pollitt W</t>
  </si>
  <si>
    <t>Carston C</t>
  </si>
  <si>
    <t>Small PAT</t>
  </si>
  <si>
    <t>MacGibbon AR</t>
  </si>
  <si>
    <t>Emery RWG</t>
  </si>
  <si>
    <t>Snook CG</t>
  </si>
  <si>
    <t>O'Malley PW</t>
  </si>
  <si>
    <t>Whitford ORD</t>
  </si>
  <si>
    <t>Hitchcock RE</t>
  </si>
  <si>
    <t>Reece J</t>
  </si>
  <si>
    <t>Booker JF</t>
  </si>
  <si>
    <t>Cook RF</t>
  </si>
  <si>
    <t>Mahoney LA</t>
  </si>
  <si>
    <t>Chapple ME</t>
  </si>
  <si>
    <t>Bell W</t>
  </si>
  <si>
    <t>Alderson JD</t>
  </si>
  <si>
    <t>Dowker RT</t>
  </si>
  <si>
    <t>Harris PGZ</t>
  </si>
  <si>
    <t>Bennett NV</t>
  </si>
  <si>
    <t>Hayes JA</t>
  </si>
  <si>
    <t>Dawson FF</t>
  </si>
  <si>
    <t>Poore MB</t>
  </si>
  <si>
    <t>Duckmanton AG</t>
  </si>
  <si>
    <t>Anderson GF</t>
  </si>
  <si>
    <t>Harliwich J</t>
  </si>
  <si>
    <t>McNichol KJ</t>
  </si>
  <si>
    <t>Royfee GE</t>
  </si>
  <si>
    <t>Williams J</t>
  </si>
  <si>
    <t>Guillen SC</t>
  </si>
  <si>
    <t>Arnold PW</t>
  </si>
  <si>
    <t>Haworth BA</t>
  </si>
  <si>
    <t>Gearry GN</t>
  </si>
  <si>
    <t>Sinclair IMcK</t>
  </si>
  <si>
    <t>Reid DJ</t>
  </si>
  <si>
    <t>Stark DW</t>
  </si>
  <si>
    <t>Bridgeman W</t>
  </si>
  <si>
    <t>Coull GC</t>
  </si>
  <si>
    <t>Dellow NH</t>
  </si>
  <si>
    <t>Bolton BA</t>
  </si>
</sst>
</file>

<file path=xl/styles.xml><?xml version="1.0" encoding="utf-8"?>
<styleSheet xmlns="http://schemas.openxmlformats.org/spreadsheetml/2006/main">
  <fonts count="5">
    <font>
      <sz val="10"/>
      <color theme="1"/>
      <name val="Times New Roman"/>
      <family val="2"/>
    </font>
    <font>
      <sz val="10"/>
      <color rgb="FFFF0000"/>
      <name val="Times New Roman"/>
      <family val="2"/>
    </font>
    <font>
      <b/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/>
    <xf numFmtId="0" fontId="4" fillId="0" borderId="3" xfId="0" applyFont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2" xfId="0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4"/>
  <sheetViews>
    <sheetView tabSelected="1" workbookViewId="0">
      <selection sqref="A1:W54"/>
    </sheetView>
  </sheetViews>
  <sheetFormatPr defaultRowHeight="13.2"/>
  <cols>
    <col min="1" max="1" width="5" customWidth="1"/>
    <col min="2" max="2" width="13.88671875" customWidth="1"/>
    <col min="3" max="3" width="4.33203125" customWidth="1"/>
    <col min="4" max="4" width="5.44140625" customWidth="1"/>
    <col min="5" max="5" width="4.6640625" customWidth="1"/>
    <col min="6" max="6" width="4.33203125" customWidth="1"/>
    <col min="7" max="7" width="5.44140625" customWidth="1"/>
    <col min="8" max="8" width="6.6640625" customWidth="1"/>
    <col min="9" max="9" width="4.6640625" customWidth="1"/>
    <col min="10" max="10" width="3.109375" customWidth="1"/>
    <col min="11" max="12" width="4.77734375" customWidth="1"/>
    <col min="13" max="13" width="4.109375" customWidth="1"/>
    <col min="14" max="14" width="6" customWidth="1"/>
    <col min="15" max="15" width="6.109375" customWidth="1"/>
    <col min="16" max="16" width="6" customWidth="1"/>
    <col min="17" max="19" width="6.109375" customWidth="1"/>
    <col min="20" max="20" width="5.77734375" customWidth="1"/>
    <col min="21" max="21" width="6.77734375" customWidth="1"/>
    <col min="22" max="22" width="7.88671875" customWidth="1"/>
  </cols>
  <sheetData>
    <row r="1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>
        <v>100</v>
      </c>
      <c r="J1" s="4">
        <v>50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6</v>
      </c>
      <c r="Q1" s="4" t="s">
        <v>14</v>
      </c>
      <c r="R1" s="4" t="s">
        <v>7</v>
      </c>
      <c r="S1" s="5" t="s">
        <v>15</v>
      </c>
      <c r="T1" s="3" t="s">
        <v>16</v>
      </c>
      <c r="U1" s="3" t="s">
        <v>17</v>
      </c>
      <c r="V1" s="4" t="s">
        <v>18</v>
      </c>
      <c r="W1" s="4" t="s">
        <v>8</v>
      </c>
    </row>
    <row r="2" spans="1:23">
      <c r="A2" s="11">
        <v>327</v>
      </c>
      <c r="B2" s="11" t="s">
        <v>81</v>
      </c>
      <c r="C2" s="6">
        <v>7</v>
      </c>
      <c r="D2" s="6">
        <v>12</v>
      </c>
      <c r="E2" s="6">
        <v>5</v>
      </c>
      <c r="F2" s="6" t="s">
        <v>34</v>
      </c>
      <c r="G2" s="6">
        <v>29</v>
      </c>
      <c r="H2" s="7">
        <f>G2/(D2-E2)</f>
        <v>4.1428571428571432</v>
      </c>
      <c r="I2" s="6"/>
      <c r="J2" s="6"/>
      <c r="K2" s="6">
        <v>6</v>
      </c>
      <c r="L2" s="6"/>
      <c r="M2" s="6"/>
      <c r="N2" s="6">
        <v>830</v>
      </c>
      <c r="O2" s="6">
        <v>27</v>
      </c>
      <c r="P2" s="6">
        <v>412</v>
      </c>
      <c r="Q2" s="6">
        <v>17</v>
      </c>
      <c r="R2" s="8">
        <f>P2/Q2</f>
        <v>24.235294117647058</v>
      </c>
      <c r="S2" s="9" t="s">
        <v>35</v>
      </c>
      <c r="T2" s="6">
        <v>1</v>
      </c>
      <c r="U2" s="6"/>
      <c r="V2" s="8">
        <f>P2/N2*(100)</f>
        <v>49.638554216867469</v>
      </c>
      <c r="W2" s="8">
        <f>N2/Q2</f>
        <v>48.823529411764703</v>
      </c>
    </row>
    <row r="3" spans="1:23">
      <c r="A3" s="11">
        <v>329</v>
      </c>
      <c r="B3" s="11" t="s">
        <v>89</v>
      </c>
      <c r="C3" s="6">
        <v>6</v>
      </c>
      <c r="D3" s="6">
        <v>10</v>
      </c>
      <c r="E3" s="6">
        <v>0</v>
      </c>
      <c r="F3" s="6">
        <v>33</v>
      </c>
      <c r="G3" s="6">
        <v>67</v>
      </c>
      <c r="H3" s="7">
        <f>G3/(D3-E3)</f>
        <v>6.7</v>
      </c>
      <c r="I3" s="6"/>
      <c r="J3" s="6"/>
      <c r="K3" s="6"/>
      <c r="L3" s="6">
        <v>10</v>
      </c>
      <c r="M3" s="6">
        <v>5</v>
      </c>
      <c r="N3" s="6"/>
      <c r="O3" s="6"/>
      <c r="P3" s="6"/>
      <c r="Q3" s="6"/>
      <c r="R3" s="8"/>
      <c r="S3" s="9"/>
      <c r="T3" s="6"/>
      <c r="U3" s="6"/>
      <c r="V3" s="8"/>
      <c r="W3" s="8"/>
    </row>
    <row r="4" spans="1:23">
      <c r="A4" s="11">
        <v>341</v>
      </c>
      <c r="B4" s="14" t="s">
        <v>95</v>
      </c>
      <c r="C4" s="6">
        <v>5</v>
      </c>
      <c r="D4" s="6">
        <v>8</v>
      </c>
      <c r="E4" s="6">
        <v>2</v>
      </c>
      <c r="F4" s="6">
        <v>118</v>
      </c>
      <c r="G4" s="6">
        <v>412</v>
      </c>
      <c r="H4" s="7">
        <f>G4/(D4-E4)</f>
        <v>68.666666666666671</v>
      </c>
      <c r="I4" s="6">
        <v>2</v>
      </c>
      <c r="J4" s="6">
        <v>1</v>
      </c>
      <c r="K4" s="6">
        <v>3</v>
      </c>
      <c r="L4" s="6"/>
      <c r="M4" s="6"/>
      <c r="N4" s="6">
        <v>12</v>
      </c>
      <c r="O4" s="6">
        <v>0</v>
      </c>
      <c r="P4" s="6">
        <v>6</v>
      </c>
      <c r="Q4" s="6">
        <v>0</v>
      </c>
      <c r="R4" s="8"/>
      <c r="S4" s="9"/>
      <c r="T4" s="6"/>
      <c r="U4" s="6"/>
      <c r="V4" s="8">
        <f>P4/N4*(100)</f>
        <v>50</v>
      </c>
      <c r="W4" s="8"/>
    </row>
    <row r="5" spans="1:23">
      <c r="A5" s="11">
        <v>326</v>
      </c>
      <c r="B5" s="11" t="s">
        <v>80</v>
      </c>
      <c r="C5" s="6">
        <v>8</v>
      </c>
      <c r="D5" s="6">
        <v>11</v>
      </c>
      <c r="E5" s="6">
        <v>5</v>
      </c>
      <c r="F5" s="6" t="s">
        <v>32</v>
      </c>
      <c r="G5" s="6">
        <v>42</v>
      </c>
      <c r="H5" s="7">
        <f>G5/(D5-E5)</f>
        <v>7</v>
      </c>
      <c r="I5" s="6"/>
      <c r="J5" s="6"/>
      <c r="K5" s="6">
        <v>7</v>
      </c>
      <c r="L5" s="6"/>
      <c r="M5" s="6"/>
      <c r="N5" s="6">
        <v>1344</v>
      </c>
      <c r="O5" s="6">
        <v>54</v>
      </c>
      <c r="P5" s="6">
        <v>655</v>
      </c>
      <c r="Q5" s="6">
        <v>17</v>
      </c>
      <c r="R5" s="8">
        <f>P5/Q5</f>
        <v>38.529411764705884</v>
      </c>
      <c r="S5" s="9" t="s">
        <v>33</v>
      </c>
      <c r="T5" s="6"/>
      <c r="U5" s="6"/>
      <c r="V5" s="8">
        <f>P5/N5*(100)</f>
        <v>48.735119047619044</v>
      </c>
      <c r="W5" s="8">
        <f>N5/Q5</f>
        <v>79.058823529411768</v>
      </c>
    </row>
    <row r="6" spans="1:23">
      <c r="A6" s="11">
        <v>331</v>
      </c>
      <c r="B6" s="11" t="s">
        <v>84</v>
      </c>
      <c r="C6" s="6">
        <v>6</v>
      </c>
      <c r="D6" s="6">
        <v>10</v>
      </c>
      <c r="E6" s="6">
        <v>0</v>
      </c>
      <c r="F6" s="6">
        <v>25</v>
      </c>
      <c r="G6" s="6">
        <v>58</v>
      </c>
      <c r="H6" s="7">
        <f>G6/(D6-E6)</f>
        <v>5.8</v>
      </c>
      <c r="I6" s="6"/>
      <c r="J6" s="6"/>
      <c r="K6" s="6">
        <v>2</v>
      </c>
      <c r="L6" s="6"/>
      <c r="M6" s="6"/>
      <c r="N6" s="6">
        <v>354</v>
      </c>
      <c r="O6" s="6">
        <v>30</v>
      </c>
      <c r="P6" s="6">
        <v>81</v>
      </c>
      <c r="Q6" s="6">
        <v>3</v>
      </c>
      <c r="R6" s="8">
        <f>P6/Q6</f>
        <v>27</v>
      </c>
      <c r="S6" s="9" t="s">
        <v>38</v>
      </c>
      <c r="T6" s="6"/>
      <c r="U6" s="6"/>
      <c r="V6" s="8">
        <f>P6/N6*(100)</f>
        <v>22.881355932203391</v>
      </c>
      <c r="W6" s="8">
        <f>N6/Q6</f>
        <v>118</v>
      </c>
    </row>
    <row r="7" spans="1:23">
      <c r="A7" s="13">
        <v>350</v>
      </c>
      <c r="B7" s="14" t="s">
        <v>104</v>
      </c>
      <c r="C7" s="6">
        <v>34</v>
      </c>
      <c r="D7" s="6">
        <v>60</v>
      </c>
      <c r="E7" s="6">
        <v>2</v>
      </c>
      <c r="F7" s="6">
        <v>138</v>
      </c>
      <c r="G7" s="6">
        <v>1336</v>
      </c>
      <c r="H7" s="7">
        <f>G7/(D7-E7)</f>
        <v>23.03448275862069</v>
      </c>
      <c r="I7" s="6">
        <v>1</v>
      </c>
      <c r="J7" s="6">
        <v>5</v>
      </c>
      <c r="K7" s="6">
        <v>13</v>
      </c>
      <c r="L7" s="6"/>
      <c r="M7" s="6"/>
      <c r="N7" s="6">
        <v>2805</v>
      </c>
      <c r="O7" s="6">
        <v>112</v>
      </c>
      <c r="P7" s="6">
        <v>1205</v>
      </c>
      <c r="Q7" s="6">
        <v>57</v>
      </c>
      <c r="R7" s="8">
        <f>P7/Q7</f>
        <v>21.140350877192983</v>
      </c>
      <c r="S7" s="9" t="s">
        <v>54</v>
      </c>
      <c r="T7" s="6">
        <v>1</v>
      </c>
      <c r="U7" s="6"/>
      <c r="V7" s="8">
        <f>P7/N7*(100)</f>
        <v>42.959001782531189</v>
      </c>
      <c r="W7" s="8">
        <f>N7/Q7</f>
        <v>49.210526315789473</v>
      </c>
    </row>
    <row r="8" spans="1:23">
      <c r="A8" s="11">
        <v>322</v>
      </c>
      <c r="B8" s="13" t="s">
        <v>76</v>
      </c>
      <c r="C8" s="6">
        <v>1</v>
      </c>
      <c r="D8" s="6">
        <v>2</v>
      </c>
      <c r="E8" s="6">
        <v>1</v>
      </c>
      <c r="F8" s="6">
        <v>25</v>
      </c>
      <c r="G8" s="6">
        <v>25</v>
      </c>
      <c r="H8" s="7">
        <f>G8/(D8-E8)</f>
        <v>25</v>
      </c>
      <c r="I8" s="6"/>
      <c r="J8" s="6"/>
      <c r="K8" s="6"/>
      <c r="L8" s="6"/>
      <c r="M8" s="6"/>
      <c r="N8" s="6">
        <v>198</v>
      </c>
      <c r="O8" s="6">
        <v>7</v>
      </c>
      <c r="P8" s="6">
        <v>84</v>
      </c>
      <c r="Q8" s="6">
        <v>3</v>
      </c>
      <c r="R8" s="8">
        <f>P8/Q8</f>
        <v>28</v>
      </c>
      <c r="S8" s="9" t="s">
        <v>29</v>
      </c>
      <c r="T8" s="6"/>
      <c r="U8" s="6"/>
      <c r="V8" s="8">
        <f>P8/N8*(100)</f>
        <v>42.424242424242422</v>
      </c>
      <c r="W8" s="8">
        <f>N8/Q8</f>
        <v>66</v>
      </c>
    </row>
    <row r="9" spans="1:23">
      <c r="A9" s="11">
        <v>347</v>
      </c>
      <c r="B9" s="14" t="s">
        <v>101</v>
      </c>
      <c r="C9" s="6">
        <v>2</v>
      </c>
      <c r="D9" s="6">
        <v>4</v>
      </c>
      <c r="E9" s="6">
        <v>2</v>
      </c>
      <c r="F9" s="6" t="s">
        <v>50</v>
      </c>
      <c r="G9" s="6">
        <v>4</v>
      </c>
      <c r="H9" s="7">
        <f>G9/(D9-E9)</f>
        <v>2</v>
      </c>
      <c r="I9" s="6"/>
      <c r="J9" s="6"/>
      <c r="K9" s="6"/>
      <c r="L9" s="6"/>
      <c r="M9" s="6"/>
      <c r="N9" s="6">
        <v>228</v>
      </c>
      <c r="O9" s="6">
        <v>5</v>
      </c>
      <c r="P9" s="6">
        <v>144</v>
      </c>
      <c r="Q9" s="6">
        <v>3</v>
      </c>
      <c r="R9" s="8">
        <f>P9/Q9</f>
        <v>48</v>
      </c>
      <c r="S9" s="9" t="s">
        <v>51</v>
      </c>
      <c r="T9" s="6"/>
      <c r="U9" s="6"/>
      <c r="V9" s="8">
        <f>P9/N9*(100)</f>
        <v>63.157894736842103</v>
      </c>
      <c r="W9" s="8">
        <f>N9/Q9</f>
        <v>76</v>
      </c>
    </row>
    <row r="10" spans="1:23">
      <c r="A10" s="11">
        <v>307</v>
      </c>
      <c r="B10" s="11" t="s">
        <v>62</v>
      </c>
      <c r="C10" s="6">
        <v>18</v>
      </c>
      <c r="D10" s="6">
        <v>30</v>
      </c>
      <c r="E10" s="6">
        <v>9</v>
      </c>
      <c r="F10" s="6">
        <v>46</v>
      </c>
      <c r="G10" s="6">
        <v>331</v>
      </c>
      <c r="H10" s="7">
        <f>G10/(D10-E10)</f>
        <v>15.761904761904763</v>
      </c>
      <c r="I10" s="6"/>
      <c r="J10" s="6"/>
      <c r="K10" s="6"/>
      <c r="L10" s="6">
        <v>28</v>
      </c>
      <c r="M10" s="6">
        <v>12</v>
      </c>
      <c r="N10" s="6"/>
      <c r="O10" s="6"/>
      <c r="P10" s="6"/>
      <c r="Q10" s="6"/>
      <c r="R10" s="8"/>
      <c r="S10" s="9"/>
      <c r="T10" s="6"/>
      <c r="U10" s="6"/>
      <c r="V10" s="8"/>
      <c r="W10" s="8"/>
    </row>
    <row r="11" spans="1:23">
      <c r="A11" s="11">
        <v>303</v>
      </c>
      <c r="B11" s="11" t="s">
        <v>58</v>
      </c>
      <c r="C11" s="6">
        <v>46</v>
      </c>
      <c r="D11" s="6">
        <v>75</v>
      </c>
      <c r="E11" s="6">
        <v>20</v>
      </c>
      <c r="F11" s="6">
        <v>55</v>
      </c>
      <c r="G11" s="6">
        <v>1038</v>
      </c>
      <c r="H11" s="7">
        <f>G11/(D11-E11)</f>
        <v>18.872727272727271</v>
      </c>
      <c r="I11" s="6"/>
      <c r="J11" s="6">
        <v>3</v>
      </c>
      <c r="K11" s="6">
        <v>34</v>
      </c>
      <c r="L11" s="6"/>
      <c r="M11" s="6"/>
      <c r="N11" s="6">
        <v>13464</v>
      </c>
      <c r="O11" s="6">
        <v>733</v>
      </c>
      <c r="P11" s="6">
        <v>4991</v>
      </c>
      <c r="Q11" s="6">
        <v>241</v>
      </c>
      <c r="R11" s="8">
        <f>P11/Q11</f>
        <v>20.709543568464731</v>
      </c>
      <c r="S11" s="9" t="s">
        <v>20</v>
      </c>
      <c r="T11" s="6">
        <v>16</v>
      </c>
      <c r="U11" s="6">
        <v>3</v>
      </c>
      <c r="V11" s="8">
        <f>P11/N11*(100)</f>
        <v>37.069221628045156</v>
      </c>
      <c r="W11" s="8">
        <f>N11/Q11</f>
        <v>55.867219917012449</v>
      </c>
    </row>
    <row r="12" spans="1:23">
      <c r="A12" s="11">
        <v>313</v>
      </c>
      <c r="B12" s="11" t="s">
        <v>67</v>
      </c>
      <c r="C12" s="6">
        <v>2</v>
      </c>
      <c r="D12" s="6">
        <v>3</v>
      </c>
      <c r="E12" s="6">
        <v>2</v>
      </c>
      <c r="F12" s="6">
        <v>4</v>
      </c>
      <c r="G12" s="6">
        <v>4</v>
      </c>
      <c r="H12" s="7">
        <f>G12/(D12-E12)</f>
        <v>4</v>
      </c>
      <c r="I12" s="6"/>
      <c r="J12" s="6"/>
      <c r="K12" s="6">
        <v>1</v>
      </c>
      <c r="L12" s="6"/>
      <c r="M12" s="6"/>
      <c r="N12" s="6">
        <v>228</v>
      </c>
      <c r="O12" s="6">
        <v>9</v>
      </c>
      <c r="P12" s="6">
        <v>80</v>
      </c>
      <c r="Q12" s="6">
        <v>0</v>
      </c>
      <c r="R12" s="8"/>
      <c r="S12" s="9"/>
      <c r="T12" s="6"/>
      <c r="U12" s="6"/>
      <c r="V12" s="8">
        <f>P12/N12*(100)</f>
        <v>35.087719298245609</v>
      </c>
      <c r="W12" s="8"/>
    </row>
    <row r="13" spans="1:23">
      <c r="A13" s="11">
        <v>325</v>
      </c>
      <c r="B13" s="11" t="s">
        <v>79</v>
      </c>
      <c r="C13" s="6">
        <v>44</v>
      </c>
      <c r="D13" s="6">
        <v>79</v>
      </c>
      <c r="E13" s="6">
        <v>9</v>
      </c>
      <c r="F13" s="6">
        <v>165</v>
      </c>
      <c r="G13" s="6">
        <v>2364</v>
      </c>
      <c r="H13" s="7">
        <f>G13/(D13-E13)</f>
        <v>33.771428571428572</v>
      </c>
      <c r="I13" s="6">
        <v>3</v>
      </c>
      <c r="J13" s="6">
        <v>14</v>
      </c>
      <c r="K13" s="6">
        <v>23</v>
      </c>
      <c r="L13" s="6"/>
      <c r="M13" s="6"/>
      <c r="N13" s="6">
        <v>5109</v>
      </c>
      <c r="O13" s="6">
        <v>339</v>
      </c>
      <c r="P13" s="6">
        <v>1562</v>
      </c>
      <c r="Q13" s="6">
        <v>66</v>
      </c>
      <c r="R13" s="8">
        <f>P13/Q13</f>
        <v>23.666666666666668</v>
      </c>
      <c r="S13" s="9" t="s">
        <v>31</v>
      </c>
      <c r="T13" s="6">
        <v>3</v>
      </c>
      <c r="U13" s="6"/>
      <c r="V13" s="8">
        <f>P13/N13*(100)</f>
        <v>30.573497749070267</v>
      </c>
      <c r="W13" s="8">
        <f>N13/Q13</f>
        <v>77.409090909090907</v>
      </c>
    </row>
    <row r="14" spans="1:23">
      <c r="A14" s="11">
        <v>323</v>
      </c>
      <c r="B14" s="13" t="s">
        <v>77</v>
      </c>
      <c r="C14" s="6">
        <v>3</v>
      </c>
      <c r="D14" s="6">
        <v>2</v>
      </c>
      <c r="E14" s="6">
        <v>1</v>
      </c>
      <c r="F14" s="6">
        <v>9</v>
      </c>
      <c r="G14" s="6">
        <v>9</v>
      </c>
      <c r="H14" s="7">
        <f>G14/(D14-E14)</f>
        <v>9</v>
      </c>
      <c r="I14" s="6"/>
      <c r="J14" s="6"/>
      <c r="K14" s="6"/>
      <c r="L14" s="6"/>
      <c r="M14" s="6"/>
      <c r="N14" s="6">
        <v>576</v>
      </c>
      <c r="O14" s="6">
        <v>13</v>
      </c>
      <c r="P14" s="6">
        <v>318</v>
      </c>
      <c r="Q14" s="6">
        <v>8</v>
      </c>
      <c r="R14" s="8">
        <f>P14/Q14</f>
        <v>39.75</v>
      </c>
      <c r="S14" s="9" t="s">
        <v>30</v>
      </c>
      <c r="T14" s="6"/>
      <c r="U14" s="6"/>
      <c r="V14" s="8">
        <f>P14/N14*(100)</f>
        <v>55.208333333333336</v>
      </c>
      <c r="W14" s="8">
        <f>N14/Q14</f>
        <v>72</v>
      </c>
    </row>
    <row r="15" spans="1:23">
      <c r="A15" s="11">
        <v>348</v>
      </c>
      <c r="B15" s="14" t="s">
        <v>102</v>
      </c>
      <c r="C15" s="6">
        <v>8</v>
      </c>
      <c r="D15" s="6">
        <v>15</v>
      </c>
      <c r="E15" s="6">
        <v>0</v>
      </c>
      <c r="F15" s="6">
        <v>45</v>
      </c>
      <c r="G15" s="6">
        <v>162</v>
      </c>
      <c r="H15" s="7">
        <f>G15/(D15-E15)</f>
        <v>10.8</v>
      </c>
      <c r="I15" s="6"/>
      <c r="J15" s="6"/>
      <c r="K15" s="6">
        <v>4</v>
      </c>
      <c r="L15" s="6"/>
      <c r="M15" s="6"/>
      <c r="N15" s="6">
        <v>307</v>
      </c>
      <c r="O15" s="6">
        <v>16</v>
      </c>
      <c r="P15" s="6">
        <v>148</v>
      </c>
      <c r="Q15" s="6">
        <v>7</v>
      </c>
      <c r="R15" s="8">
        <f>P15/Q15</f>
        <v>21.142857142857142</v>
      </c>
      <c r="S15" s="9" t="s">
        <v>48</v>
      </c>
      <c r="T15" s="6"/>
      <c r="U15" s="6"/>
      <c r="V15" s="8">
        <f>P15/N15*(100)</f>
        <v>48.208469055374593</v>
      </c>
      <c r="W15" s="8">
        <f>N15/Q15</f>
        <v>43.857142857142854</v>
      </c>
    </row>
    <row r="16" spans="1:23">
      <c r="A16" s="11">
        <v>333</v>
      </c>
      <c r="B16" s="12" t="s">
        <v>86</v>
      </c>
      <c r="C16" s="6">
        <v>3</v>
      </c>
      <c r="D16" s="6">
        <v>6</v>
      </c>
      <c r="E16" s="6">
        <v>1</v>
      </c>
      <c r="F16" s="6">
        <v>54</v>
      </c>
      <c r="G16" s="6">
        <v>116</v>
      </c>
      <c r="H16" s="7">
        <f>G16/(D16-E16)</f>
        <v>23.2</v>
      </c>
      <c r="I16" s="6"/>
      <c r="J16" s="6">
        <v>1</v>
      </c>
      <c r="K16" s="6">
        <v>3</v>
      </c>
      <c r="L16" s="6"/>
      <c r="M16" s="6"/>
      <c r="N16" s="6"/>
      <c r="O16" s="6"/>
      <c r="P16" s="6"/>
      <c r="Q16" s="6"/>
      <c r="R16" s="8"/>
      <c r="S16" s="9"/>
      <c r="T16" s="6"/>
      <c r="U16" s="6"/>
      <c r="V16" s="8"/>
      <c r="W16" s="8"/>
    </row>
    <row r="17" spans="1:38">
      <c r="A17" s="11">
        <v>349</v>
      </c>
      <c r="B17" s="17" t="s">
        <v>103</v>
      </c>
      <c r="C17" s="6">
        <v>5</v>
      </c>
      <c r="D17" s="6">
        <v>8</v>
      </c>
      <c r="E17" s="6">
        <v>1</v>
      </c>
      <c r="F17" s="6" t="s">
        <v>52</v>
      </c>
      <c r="G17" s="6">
        <v>37</v>
      </c>
      <c r="H17" s="7">
        <f>G17/(D17-E17)</f>
        <v>5.2857142857142856</v>
      </c>
      <c r="I17" s="6"/>
      <c r="J17" s="6"/>
      <c r="K17" s="6">
        <v>1</v>
      </c>
      <c r="L17" s="6"/>
      <c r="M17" s="6"/>
      <c r="N17" s="6">
        <v>742</v>
      </c>
      <c r="O17" s="6">
        <v>25</v>
      </c>
      <c r="P17" s="6">
        <v>367</v>
      </c>
      <c r="Q17" s="6">
        <v>11</v>
      </c>
      <c r="R17" s="8">
        <f>P17/Q17</f>
        <v>33.363636363636367</v>
      </c>
      <c r="S17" s="9" t="s">
        <v>53</v>
      </c>
      <c r="T17" s="6"/>
      <c r="U17" s="6"/>
      <c r="V17" s="8">
        <f>P17/N17*(100)</f>
        <v>49.460916442048521</v>
      </c>
      <c r="W17" s="8">
        <f>N17/Q17</f>
        <v>67.454545454545453</v>
      </c>
    </row>
    <row r="18" spans="1:38">
      <c r="A18" s="11">
        <v>309</v>
      </c>
      <c r="B18" s="12" t="s">
        <v>63</v>
      </c>
      <c r="C18" s="6">
        <v>1</v>
      </c>
      <c r="D18" s="6">
        <v>1</v>
      </c>
      <c r="E18" s="6">
        <v>0</v>
      </c>
      <c r="F18" s="6">
        <v>2</v>
      </c>
      <c r="G18" s="6">
        <v>2</v>
      </c>
      <c r="H18" s="7">
        <f>G18/(D18-E18)</f>
        <v>2</v>
      </c>
      <c r="I18" s="6"/>
      <c r="J18" s="6"/>
      <c r="K18" s="6"/>
      <c r="L18" s="6"/>
      <c r="M18" s="6"/>
      <c r="N18" s="6">
        <v>66</v>
      </c>
      <c r="O18" s="6">
        <v>3</v>
      </c>
      <c r="P18" s="6">
        <v>28</v>
      </c>
      <c r="Q18" s="6">
        <v>1</v>
      </c>
      <c r="R18" s="8">
        <f>P18/Q18</f>
        <v>28</v>
      </c>
      <c r="S18" s="9" t="s">
        <v>22</v>
      </c>
      <c r="T18" s="6"/>
      <c r="U18" s="6"/>
      <c r="V18" s="8">
        <f>P18/N18*(100)</f>
        <v>42.424242424242422</v>
      </c>
      <c r="W18" s="8">
        <f>N18/Q18</f>
        <v>66</v>
      </c>
      <c r="AL18" s="1"/>
    </row>
    <row r="19" spans="1:38">
      <c r="A19" s="11">
        <v>328</v>
      </c>
      <c r="B19" s="12" t="s">
        <v>82</v>
      </c>
      <c r="C19" s="6">
        <v>24</v>
      </c>
      <c r="D19" s="6">
        <v>43</v>
      </c>
      <c r="E19" s="6">
        <v>5</v>
      </c>
      <c r="F19" s="6">
        <v>122</v>
      </c>
      <c r="G19" s="6">
        <v>1147</v>
      </c>
      <c r="H19" s="7">
        <f>G19/(D19-E19)</f>
        <v>30.184210526315791</v>
      </c>
      <c r="I19" s="6">
        <v>1</v>
      </c>
      <c r="J19" s="6">
        <v>7</v>
      </c>
      <c r="K19" s="6">
        <v>16</v>
      </c>
      <c r="L19" s="6"/>
      <c r="M19" s="6"/>
      <c r="N19" s="6">
        <v>56</v>
      </c>
      <c r="O19" s="6">
        <v>0</v>
      </c>
      <c r="P19" s="6">
        <v>47</v>
      </c>
      <c r="Q19" s="6">
        <v>3</v>
      </c>
      <c r="R19" s="8">
        <f>P19/Q19</f>
        <v>15.666666666666666</v>
      </c>
      <c r="S19" s="9" t="s">
        <v>36</v>
      </c>
      <c r="T19" s="6"/>
      <c r="U19" s="6"/>
      <c r="V19" s="8">
        <f>P19/N19*(100)</f>
        <v>83.928571428571431</v>
      </c>
      <c r="W19" s="8">
        <f>N19/Q19</f>
        <v>18.666666666666668</v>
      </c>
    </row>
    <row r="20" spans="1:38">
      <c r="A20" s="11">
        <v>335</v>
      </c>
      <c r="B20" s="12" t="s">
        <v>88</v>
      </c>
      <c r="C20" s="6">
        <v>17</v>
      </c>
      <c r="D20" s="6">
        <v>28</v>
      </c>
      <c r="E20" s="6">
        <v>2</v>
      </c>
      <c r="F20" s="6">
        <v>69</v>
      </c>
      <c r="G20" s="6">
        <v>387</v>
      </c>
      <c r="H20" s="7">
        <f>G20/(D20-E20)</f>
        <v>14.884615384615385</v>
      </c>
      <c r="I20" s="6"/>
      <c r="J20" s="6">
        <v>1</v>
      </c>
      <c r="K20" s="6">
        <v>14</v>
      </c>
      <c r="L20" s="6"/>
      <c r="M20" s="6"/>
      <c r="N20" s="6">
        <v>2070</v>
      </c>
      <c r="O20" s="6">
        <v>134</v>
      </c>
      <c r="P20" s="6">
        <v>760</v>
      </c>
      <c r="Q20" s="6">
        <v>32</v>
      </c>
      <c r="R20" s="8">
        <f>P20/Q20</f>
        <v>23.75</v>
      </c>
      <c r="S20" s="9" t="s">
        <v>41</v>
      </c>
      <c r="T20" s="6">
        <v>1</v>
      </c>
      <c r="U20" s="6"/>
      <c r="V20" s="8">
        <f>P20/N20*(100)</f>
        <v>36.714975845410628</v>
      </c>
      <c r="W20" s="8">
        <f>N20/Q20</f>
        <v>64.6875</v>
      </c>
    </row>
    <row r="21" spans="1:38">
      <c r="A21" s="11">
        <v>304</v>
      </c>
      <c r="B21" s="12" t="s">
        <v>59</v>
      </c>
      <c r="C21" s="6">
        <v>7</v>
      </c>
      <c r="D21" s="6">
        <v>7</v>
      </c>
      <c r="E21" s="6">
        <v>2</v>
      </c>
      <c r="F21" s="6">
        <v>32</v>
      </c>
      <c r="G21" s="6">
        <v>90</v>
      </c>
      <c r="H21" s="7">
        <f>G21/(D21-E21)</f>
        <v>18</v>
      </c>
      <c r="I21" s="6"/>
      <c r="J21" s="6"/>
      <c r="K21" s="6"/>
      <c r="L21" s="6">
        <v>7</v>
      </c>
      <c r="M21" s="6">
        <v>8</v>
      </c>
      <c r="N21" s="6"/>
      <c r="O21" s="6"/>
      <c r="P21" s="6"/>
      <c r="Q21" s="6"/>
      <c r="R21" s="8"/>
      <c r="S21" s="9"/>
      <c r="T21" s="6"/>
      <c r="U21" s="6"/>
      <c r="V21" s="8"/>
      <c r="W21" s="8"/>
    </row>
    <row r="22" spans="1:38">
      <c r="A22" s="11">
        <v>316</v>
      </c>
      <c r="B22" s="12" t="s">
        <v>70</v>
      </c>
      <c r="C22" s="6">
        <v>13</v>
      </c>
      <c r="D22" s="6">
        <v>26</v>
      </c>
      <c r="E22" s="6">
        <v>2</v>
      </c>
      <c r="F22" s="6">
        <v>110</v>
      </c>
      <c r="G22" s="6">
        <v>773</v>
      </c>
      <c r="H22" s="7">
        <f>G22/(D22-E22)</f>
        <v>32.208333333333336</v>
      </c>
      <c r="I22" s="6">
        <v>1</v>
      </c>
      <c r="J22" s="6">
        <v>5</v>
      </c>
      <c r="K22" s="6">
        <v>5</v>
      </c>
      <c r="L22" s="6"/>
      <c r="M22" s="6"/>
      <c r="N22" s="6">
        <v>693</v>
      </c>
      <c r="O22" s="6">
        <v>33</v>
      </c>
      <c r="P22" s="6">
        <v>311</v>
      </c>
      <c r="Q22" s="6">
        <v>10</v>
      </c>
      <c r="R22" s="8">
        <f>P22/Q22</f>
        <v>31.1</v>
      </c>
      <c r="S22" s="9" t="s">
        <v>26</v>
      </c>
      <c r="T22" s="6"/>
      <c r="U22" s="6"/>
      <c r="V22" s="8">
        <f>P22/N22*(100)</f>
        <v>44.877344877344875</v>
      </c>
      <c r="W22" s="8">
        <f>N22/Q22</f>
        <v>69.3</v>
      </c>
    </row>
    <row r="23" spans="1:38">
      <c r="A23" s="11">
        <v>343</v>
      </c>
      <c r="B23" s="14" t="s">
        <v>97</v>
      </c>
      <c r="C23" s="6">
        <v>14</v>
      </c>
      <c r="D23" s="6">
        <v>21</v>
      </c>
      <c r="E23" s="6">
        <v>2</v>
      </c>
      <c r="F23" s="6">
        <v>79</v>
      </c>
      <c r="G23" s="6">
        <v>337</v>
      </c>
      <c r="H23" s="7">
        <f>G23/(D23-E23)</f>
        <v>17.736842105263158</v>
      </c>
      <c r="I23" s="6"/>
      <c r="J23" s="6">
        <v>2</v>
      </c>
      <c r="K23" s="6">
        <v>11</v>
      </c>
      <c r="L23" s="6"/>
      <c r="M23" s="6"/>
      <c r="N23" s="6">
        <v>2124</v>
      </c>
      <c r="O23" s="6">
        <v>99</v>
      </c>
      <c r="P23" s="6">
        <v>832</v>
      </c>
      <c r="Q23" s="6">
        <v>32</v>
      </c>
      <c r="R23" s="8">
        <f>P23/Q23</f>
        <v>26</v>
      </c>
      <c r="S23" s="9" t="s">
        <v>46</v>
      </c>
      <c r="T23" s="6">
        <v>1</v>
      </c>
      <c r="U23" s="6"/>
      <c r="V23" s="8">
        <f>P23/N23*(100)</f>
        <v>39.1713747645951</v>
      </c>
      <c r="W23" s="8">
        <f>N23/Q23</f>
        <v>66.375</v>
      </c>
    </row>
    <row r="24" spans="1:38">
      <c r="A24" s="11">
        <v>340</v>
      </c>
      <c r="B24" s="14" t="s">
        <v>94</v>
      </c>
      <c r="C24" s="6">
        <v>42</v>
      </c>
      <c r="D24" s="6">
        <v>73</v>
      </c>
      <c r="E24" s="6">
        <v>5</v>
      </c>
      <c r="F24" s="6">
        <v>197</v>
      </c>
      <c r="G24" s="6">
        <v>2186</v>
      </c>
      <c r="H24" s="7">
        <f>G24/(D24-E24)</f>
        <v>32.147058823529413</v>
      </c>
      <c r="I24" s="6">
        <v>3</v>
      </c>
      <c r="J24" s="6">
        <v>12</v>
      </c>
      <c r="K24" s="6">
        <v>11</v>
      </c>
      <c r="L24" s="6">
        <v>58</v>
      </c>
      <c r="M24" s="6">
        <v>18</v>
      </c>
      <c r="N24" s="6">
        <v>120</v>
      </c>
      <c r="O24" s="6">
        <v>9</v>
      </c>
      <c r="P24" s="6">
        <v>49</v>
      </c>
      <c r="Q24" s="6">
        <v>1</v>
      </c>
      <c r="R24" s="8">
        <v>49</v>
      </c>
      <c r="S24" s="9" t="s">
        <v>44</v>
      </c>
      <c r="T24" s="6"/>
      <c r="U24" s="6"/>
      <c r="V24" s="8">
        <f>P24/N24*(100)</f>
        <v>40.833333333333336</v>
      </c>
      <c r="W24" s="8">
        <f>N24/Q24</f>
        <v>120</v>
      </c>
    </row>
    <row r="25" spans="1:38">
      <c r="A25" s="11">
        <v>336</v>
      </c>
      <c r="B25" s="17" t="s">
        <v>90</v>
      </c>
      <c r="C25" s="6">
        <v>1</v>
      </c>
      <c r="D25" s="6">
        <v>1</v>
      </c>
      <c r="E25" s="6">
        <v>0</v>
      </c>
      <c r="F25" s="6">
        <v>7</v>
      </c>
      <c r="G25" s="6">
        <v>7</v>
      </c>
      <c r="H25" s="7">
        <f>G25/(D25-E25)</f>
        <v>7</v>
      </c>
      <c r="I25" s="6"/>
      <c r="J25" s="6"/>
      <c r="K25" s="6"/>
      <c r="L25" s="6"/>
      <c r="M25" s="6"/>
      <c r="N25" s="6">
        <v>150</v>
      </c>
      <c r="O25" s="6">
        <v>5</v>
      </c>
      <c r="P25" s="6">
        <v>59</v>
      </c>
      <c r="Q25" s="6">
        <v>1</v>
      </c>
      <c r="R25" s="8">
        <f>P25/Q25</f>
        <v>59</v>
      </c>
      <c r="S25" s="9" t="s">
        <v>42</v>
      </c>
      <c r="T25" s="6"/>
      <c r="U25" s="6"/>
      <c r="V25" s="8">
        <f>P25/N25*(100)</f>
        <v>39.333333333333329</v>
      </c>
      <c r="W25" s="8">
        <f>N25/Q25</f>
        <v>150</v>
      </c>
    </row>
    <row r="26" spans="1:38">
      <c r="A26" s="11">
        <v>330</v>
      </c>
      <c r="B26" s="17" t="s">
        <v>83</v>
      </c>
      <c r="C26" s="6">
        <v>38</v>
      </c>
      <c r="D26" s="6">
        <v>67</v>
      </c>
      <c r="E26" s="6">
        <v>6</v>
      </c>
      <c r="F26" s="6">
        <v>118</v>
      </c>
      <c r="G26" s="6">
        <v>1925</v>
      </c>
      <c r="H26" s="7">
        <f>G26/(D26-E26)</f>
        <v>31.557377049180328</v>
      </c>
      <c r="I26" s="6">
        <v>4</v>
      </c>
      <c r="J26" s="6">
        <v>5</v>
      </c>
      <c r="K26" s="6">
        <v>24</v>
      </c>
      <c r="L26" s="6"/>
      <c r="M26" s="6"/>
      <c r="N26" s="6">
        <v>1475</v>
      </c>
      <c r="O26" s="6">
        <v>98</v>
      </c>
      <c r="P26" s="6">
        <v>510</v>
      </c>
      <c r="Q26" s="6">
        <v>16</v>
      </c>
      <c r="R26" s="8">
        <f>P26/Q26</f>
        <v>31.875</v>
      </c>
      <c r="S26" s="9" t="s">
        <v>37</v>
      </c>
      <c r="T26" s="6"/>
      <c r="U26" s="6"/>
      <c r="V26" s="8">
        <f>P26/N26*(100)</f>
        <v>34.576271186440678</v>
      </c>
      <c r="W26" s="8">
        <f>N26/Q26</f>
        <v>92.1875</v>
      </c>
    </row>
    <row r="27" spans="1:38">
      <c r="A27" s="11">
        <v>342</v>
      </c>
      <c r="B27" s="17" t="s">
        <v>96</v>
      </c>
      <c r="C27" s="6">
        <v>18</v>
      </c>
      <c r="D27" s="6">
        <v>33</v>
      </c>
      <c r="E27" s="6">
        <v>4</v>
      </c>
      <c r="F27" s="6">
        <v>123</v>
      </c>
      <c r="G27" s="6">
        <v>587</v>
      </c>
      <c r="H27" s="7">
        <f>G27/(D27-E27)</f>
        <v>20.241379310344829</v>
      </c>
      <c r="I27" s="6">
        <v>1</v>
      </c>
      <c r="J27" s="6">
        <v>2</v>
      </c>
      <c r="K27" s="6">
        <v>6</v>
      </c>
      <c r="L27" s="6"/>
      <c r="M27" s="6"/>
      <c r="N27" s="6">
        <v>18</v>
      </c>
      <c r="O27" s="6">
        <v>0</v>
      </c>
      <c r="P27" s="6">
        <v>14</v>
      </c>
      <c r="Q27" s="6">
        <v>1</v>
      </c>
      <c r="R27" s="8">
        <f>P27/Q27</f>
        <v>14</v>
      </c>
      <c r="S27" s="9" t="s">
        <v>45</v>
      </c>
      <c r="T27" s="6"/>
      <c r="U27" s="6"/>
      <c r="V27" s="8">
        <f>P27/N27*(100)</f>
        <v>77.777777777777786</v>
      </c>
      <c r="W27" s="8">
        <f>N27/Q27</f>
        <v>18</v>
      </c>
    </row>
    <row r="28" spans="1:38">
      <c r="A28" s="11">
        <v>332</v>
      </c>
      <c r="B28" s="12" t="s">
        <v>85</v>
      </c>
      <c r="C28" s="6">
        <v>20</v>
      </c>
      <c r="D28" s="6">
        <v>31</v>
      </c>
      <c r="E28" s="6">
        <v>8</v>
      </c>
      <c r="F28" s="6">
        <v>36</v>
      </c>
      <c r="G28" s="6">
        <v>234</v>
      </c>
      <c r="H28" s="7">
        <f>G28/(D28-E28)</f>
        <v>10.173913043478262</v>
      </c>
      <c r="I28" s="6"/>
      <c r="J28" s="6"/>
      <c r="K28" s="6">
        <v>4</v>
      </c>
      <c r="L28" s="6"/>
      <c r="M28" s="6"/>
      <c r="N28" s="6">
        <v>4120</v>
      </c>
      <c r="O28" s="6">
        <v>122</v>
      </c>
      <c r="P28" s="6">
        <v>1789</v>
      </c>
      <c r="Q28" s="6">
        <v>79</v>
      </c>
      <c r="R28" s="8">
        <f>P28/Q28</f>
        <v>22.645569620253166</v>
      </c>
      <c r="S28" s="9" t="s">
        <v>39</v>
      </c>
      <c r="T28" s="6">
        <v>1</v>
      </c>
      <c r="U28" s="6"/>
      <c r="V28" s="8">
        <f>P28/N28*(100)</f>
        <v>43.422330097087382</v>
      </c>
      <c r="W28" s="8">
        <f>N28/Q28</f>
        <v>52.151898734177216</v>
      </c>
    </row>
    <row r="29" spans="1:38">
      <c r="A29" s="11">
        <v>320</v>
      </c>
      <c r="B29" s="12" t="s">
        <v>74</v>
      </c>
      <c r="C29" s="6">
        <v>2</v>
      </c>
      <c r="D29" s="6">
        <v>4</v>
      </c>
      <c r="E29" s="6">
        <v>0</v>
      </c>
      <c r="F29" s="6">
        <v>17</v>
      </c>
      <c r="G29" s="6">
        <v>42</v>
      </c>
      <c r="H29" s="7">
        <f>G29/(D29-E29)</f>
        <v>10.5</v>
      </c>
      <c r="I29" s="6"/>
      <c r="J29" s="6"/>
      <c r="K29" s="6">
        <v>3</v>
      </c>
      <c r="L29" s="6"/>
      <c r="M29" s="6"/>
      <c r="N29" s="6">
        <v>222</v>
      </c>
      <c r="O29" s="6">
        <v>1</v>
      </c>
      <c r="P29" s="6">
        <v>161</v>
      </c>
      <c r="Q29" s="6">
        <v>5</v>
      </c>
      <c r="R29" s="8">
        <f>P29/Q29</f>
        <v>32.200000000000003</v>
      </c>
      <c r="S29" s="9" t="s">
        <v>28</v>
      </c>
      <c r="T29" s="6"/>
      <c r="U29" s="6"/>
      <c r="V29" s="8">
        <f>P29/N29*(100)</f>
        <v>72.522522522522522</v>
      </c>
      <c r="W29" s="8">
        <f>N29/Q29</f>
        <v>44.4</v>
      </c>
    </row>
    <row r="30" spans="1:38">
      <c r="A30" s="11">
        <v>310</v>
      </c>
      <c r="B30" s="11" t="s">
        <v>55</v>
      </c>
      <c r="C30" s="6">
        <v>3</v>
      </c>
      <c r="D30" s="6">
        <v>5</v>
      </c>
      <c r="E30" s="6">
        <v>0</v>
      </c>
      <c r="F30" s="6">
        <v>34</v>
      </c>
      <c r="G30" s="6">
        <v>59</v>
      </c>
      <c r="H30" s="7">
        <f>G30/(D30-E30)</f>
        <v>11.8</v>
      </c>
      <c r="I30" s="6"/>
      <c r="J30" s="6"/>
      <c r="K30" s="6">
        <v>2</v>
      </c>
      <c r="L30" s="6"/>
      <c r="M30" s="6"/>
      <c r="N30" s="6">
        <v>1488</v>
      </c>
      <c r="O30" s="6">
        <v>86</v>
      </c>
      <c r="P30" s="6">
        <v>448</v>
      </c>
      <c r="Q30" s="6">
        <v>19</v>
      </c>
      <c r="R30" s="8">
        <f>P30/Q30</f>
        <v>23.578947368421051</v>
      </c>
      <c r="S30" s="9" t="s">
        <v>23</v>
      </c>
      <c r="T30" s="6">
        <v>1</v>
      </c>
      <c r="U30" s="6"/>
      <c r="V30" s="8">
        <f>P30/N30*(100)</f>
        <v>30.107526881720432</v>
      </c>
      <c r="W30" s="8">
        <f>N30/Q30</f>
        <v>78.315789473684205</v>
      </c>
    </row>
    <row r="31" spans="1:38">
      <c r="A31" s="11">
        <v>306</v>
      </c>
      <c r="B31" s="11" t="s">
        <v>61</v>
      </c>
      <c r="C31" s="6">
        <v>35</v>
      </c>
      <c r="D31" s="6">
        <v>66</v>
      </c>
      <c r="E31" s="6">
        <v>6</v>
      </c>
      <c r="F31" s="6">
        <v>166</v>
      </c>
      <c r="G31" s="6">
        <v>2391</v>
      </c>
      <c r="H31" s="7">
        <f>G31/(D31-E31)</f>
        <v>39.85</v>
      </c>
      <c r="I31" s="6">
        <v>5</v>
      </c>
      <c r="J31" s="6">
        <v>14</v>
      </c>
      <c r="K31" s="6">
        <v>19</v>
      </c>
      <c r="L31" s="6"/>
      <c r="M31" s="6"/>
      <c r="N31" s="6">
        <v>18</v>
      </c>
      <c r="O31" s="6">
        <v>0</v>
      </c>
      <c r="P31" s="6">
        <v>52</v>
      </c>
      <c r="Q31" s="6">
        <v>0</v>
      </c>
      <c r="R31" s="8"/>
      <c r="S31" s="9"/>
      <c r="T31" s="6"/>
      <c r="U31" s="6"/>
      <c r="V31" s="8">
        <f>P31/N31*(100)</f>
        <v>288.88888888888886</v>
      </c>
      <c r="W31" s="8"/>
    </row>
    <row r="32" spans="1:38">
      <c r="A32" s="11">
        <v>302</v>
      </c>
      <c r="B32" s="11" t="s">
        <v>57</v>
      </c>
      <c r="C32" s="6">
        <v>1</v>
      </c>
      <c r="D32" s="6">
        <v>1</v>
      </c>
      <c r="E32" s="6">
        <v>0</v>
      </c>
      <c r="F32" s="6">
        <v>6</v>
      </c>
      <c r="G32" s="6">
        <v>6</v>
      </c>
      <c r="H32" s="7">
        <f>G32/(D32-E32)</f>
        <v>6</v>
      </c>
      <c r="I32" s="6"/>
      <c r="J32" s="6"/>
      <c r="K32" s="6"/>
      <c r="L32" s="6"/>
      <c r="M32" s="6"/>
      <c r="N32" s="6">
        <v>192</v>
      </c>
      <c r="O32" s="6">
        <v>4</v>
      </c>
      <c r="P32" s="6">
        <v>57</v>
      </c>
      <c r="Q32" s="6">
        <v>1</v>
      </c>
      <c r="R32" s="8">
        <f>P32/Q32</f>
        <v>57</v>
      </c>
      <c r="S32" s="9" t="s">
        <v>19</v>
      </c>
      <c r="T32" s="6"/>
      <c r="U32" s="6"/>
      <c r="V32" s="8">
        <f>P32/N32*(100)</f>
        <v>29.6875</v>
      </c>
      <c r="W32" s="8">
        <f>N32/Q32</f>
        <v>192</v>
      </c>
    </row>
    <row r="33" spans="1:23">
      <c r="A33" s="18"/>
      <c r="B33" s="18"/>
      <c r="C33" s="19"/>
      <c r="D33" s="19"/>
      <c r="E33" s="19"/>
      <c r="F33" s="19"/>
      <c r="G33" s="19"/>
      <c r="H33" s="20"/>
      <c r="I33" s="19"/>
      <c r="J33" s="19"/>
      <c r="K33" s="19"/>
      <c r="L33" s="19"/>
      <c r="M33" s="19"/>
      <c r="N33" s="19"/>
      <c r="O33" s="19"/>
      <c r="P33" s="19"/>
      <c r="Q33" s="19"/>
      <c r="R33" s="21"/>
      <c r="S33" s="22"/>
      <c r="T33" s="19"/>
      <c r="U33" s="19"/>
      <c r="V33" s="21"/>
      <c r="W33" s="21"/>
    </row>
    <row r="34" spans="1:23">
      <c r="A34" s="18"/>
      <c r="B34" s="18"/>
      <c r="C34" s="19"/>
      <c r="D34" s="19"/>
      <c r="E34" s="19"/>
      <c r="F34" s="19"/>
      <c r="G34" s="19"/>
      <c r="H34" s="20"/>
      <c r="I34" s="19"/>
      <c r="J34" s="19"/>
      <c r="K34" s="19"/>
      <c r="L34" s="19"/>
      <c r="M34" s="19"/>
      <c r="N34" s="19"/>
      <c r="O34" s="19"/>
      <c r="P34" s="19"/>
      <c r="Q34" s="19"/>
      <c r="R34" s="21"/>
      <c r="S34" s="22"/>
      <c r="T34" s="19"/>
      <c r="U34" s="19"/>
      <c r="V34" s="21"/>
      <c r="W34" s="21"/>
    </row>
    <row r="35" spans="1:23">
      <c r="A35" s="2" t="s">
        <v>0</v>
      </c>
      <c r="B35" s="3" t="s">
        <v>1</v>
      </c>
      <c r="C35" s="4" t="s">
        <v>2</v>
      </c>
      <c r="D35" s="4" t="s">
        <v>3</v>
      </c>
      <c r="E35" s="4" t="s">
        <v>4</v>
      </c>
      <c r="F35" s="4" t="s">
        <v>5</v>
      </c>
      <c r="G35" s="4" t="s">
        <v>6</v>
      </c>
      <c r="H35" s="4" t="s">
        <v>7</v>
      </c>
      <c r="I35" s="4">
        <v>100</v>
      </c>
      <c r="J35" s="4">
        <v>50</v>
      </c>
      <c r="K35" s="4" t="s">
        <v>9</v>
      </c>
      <c r="L35" s="4" t="s">
        <v>10</v>
      </c>
      <c r="M35" s="4" t="s">
        <v>11</v>
      </c>
      <c r="N35" s="4" t="s">
        <v>12</v>
      </c>
      <c r="O35" s="4" t="s">
        <v>13</v>
      </c>
      <c r="P35" s="4" t="s">
        <v>6</v>
      </c>
      <c r="Q35" s="4" t="s">
        <v>14</v>
      </c>
      <c r="R35" s="4" t="s">
        <v>7</v>
      </c>
      <c r="S35" s="5" t="s">
        <v>15</v>
      </c>
      <c r="T35" s="3" t="s">
        <v>16</v>
      </c>
      <c r="U35" s="3" t="s">
        <v>17</v>
      </c>
      <c r="V35" s="4" t="s">
        <v>18</v>
      </c>
      <c r="W35" s="4" t="s">
        <v>8</v>
      </c>
    </row>
    <row r="36" spans="1:23">
      <c r="A36" s="11">
        <v>315</v>
      </c>
      <c r="B36" s="11" t="s">
        <v>69</v>
      </c>
      <c r="C36" s="6">
        <v>49</v>
      </c>
      <c r="D36" s="6">
        <v>90</v>
      </c>
      <c r="E36" s="6">
        <v>8</v>
      </c>
      <c r="F36" s="6">
        <v>94</v>
      </c>
      <c r="G36" s="6">
        <v>1779</v>
      </c>
      <c r="H36" s="7">
        <f>G36/(D36-E36)</f>
        <v>21.695121951219512</v>
      </c>
      <c r="I36" s="6"/>
      <c r="J36" s="6">
        <v>6</v>
      </c>
      <c r="K36" s="6">
        <v>35</v>
      </c>
      <c r="L36" s="6"/>
      <c r="M36" s="6"/>
      <c r="N36" s="6">
        <v>10229</v>
      </c>
      <c r="O36" s="6">
        <v>450</v>
      </c>
      <c r="P36" s="6">
        <v>4084</v>
      </c>
      <c r="Q36" s="6">
        <v>145</v>
      </c>
      <c r="R36" s="8">
        <f>P36/Q36</f>
        <v>28.165517241379309</v>
      </c>
      <c r="S36" s="9" t="s">
        <v>25</v>
      </c>
      <c r="T36" s="6">
        <v>5</v>
      </c>
      <c r="U36" s="6"/>
      <c r="V36" s="8">
        <f>P36/N36*(100)</f>
        <v>39.92570143709063</v>
      </c>
      <c r="W36" s="8">
        <f>N36/Q36</f>
        <v>70.544827586206893</v>
      </c>
    </row>
    <row r="37" spans="1:23">
      <c r="A37" s="11">
        <v>324</v>
      </c>
      <c r="B37" s="11" t="s">
        <v>78</v>
      </c>
      <c r="C37" s="6">
        <v>2</v>
      </c>
      <c r="D37" s="6">
        <v>3</v>
      </c>
      <c r="E37" s="6">
        <v>1</v>
      </c>
      <c r="F37" s="6">
        <v>43</v>
      </c>
      <c r="G37" s="6">
        <v>57</v>
      </c>
      <c r="H37" s="7">
        <f>G37/(D37-E37)</f>
        <v>28.5</v>
      </c>
      <c r="I37" s="6"/>
      <c r="J37" s="6"/>
      <c r="K37" s="6">
        <v>1</v>
      </c>
      <c r="L37" s="6"/>
      <c r="M37" s="6"/>
      <c r="N37" s="6">
        <v>439</v>
      </c>
      <c r="O37" s="6">
        <v>12</v>
      </c>
      <c r="P37" s="6">
        <v>230</v>
      </c>
      <c r="Q37" s="6">
        <v>8</v>
      </c>
      <c r="R37" s="8">
        <f>P37/Q37</f>
        <v>28.75</v>
      </c>
      <c r="S37" s="9" t="s">
        <v>24</v>
      </c>
      <c r="T37" s="6"/>
      <c r="U37" s="6"/>
      <c r="V37" s="8">
        <f>P37/N37*(100)</f>
        <v>52.391799544419136</v>
      </c>
      <c r="W37" s="8">
        <f>N37/Q37</f>
        <v>54.875</v>
      </c>
    </row>
    <row r="38" spans="1:23">
      <c r="A38" s="11">
        <v>337</v>
      </c>
      <c r="B38" s="14" t="s">
        <v>91</v>
      </c>
      <c r="C38" s="6">
        <v>6</v>
      </c>
      <c r="D38" s="6">
        <v>11</v>
      </c>
      <c r="E38" s="6">
        <v>7</v>
      </c>
      <c r="F38" s="6">
        <v>15</v>
      </c>
      <c r="G38" s="6">
        <v>42</v>
      </c>
      <c r="H38" s="7">
        <f>G38/(D38-E38)</f>
        <v>10.5</v>
      </c>
      <c r="I38" s="6"/>
      <c r="J38" s="6"/>
      <c r="K38" s="6">
        <v>3</v>
      </c>
      <c r="L38" s="6"/>
      <c r="M38" s="6"/>
      <c r="N38" s="6">
        <v>654</v>
      </c>
      <c r="O38" s="6">
        <v>22</v>
      </c>
      <c r="P38" s="6">
        <v>404</v>
      </c>
      <c r="Q38" s="6">
        <v>11</v>
      </c>
      <c r="R38" s="8">
        <f>P38/Q38</f>
        <v>36.727272727272727</v>
      </c>
      <c r="S38" s="9" t="s">
        <v>43</v>
      </c>
      <c r="T38" s="6"/>
      <c r="U38" s="6"/>
      <c r="V38" s="8">
        <f>P38/N38*(100)</f>
        <v>61.773700305810394</v>
      </c>
      <c r="W38" s="8">
        <f>N38/Q38</f>
        <v>59.454545454545453</v>
      </c>
    </row>
    <row r="39" spans="1:23">
      <c r="A39" s="11">
        <v>318</v>
      </c>
      <c r="B39" s="11" t="s">
        <v>72</v>
      </c>
      <c r="C39" s="6">
        <v>15</v>
      </c>
      <c r="D39" s="6">
        <v>27</v>
      </c>
      <c r="E39" s="6">
        <v>1</v>
      </c>
      <c r="F39" s="6">
        <v>102</v>
      </c>
      <c r="G39" s="6">
        <v>763</v>
      </c>
      <c r="H39" s="7">
        <f>G39/(D39-E39)</f>
        <v>29.346153846153847</v>
      </c>
      <c r="I39" s="6">
        <v>1</v>
      </c>
      <c r="J39" s="6">
        <v>5</v>
      </c>
      <c r="K39" s="6">
        <v>6</v>
      </c>
      <c r="L39" s="6"/>
      <c r="M39" s="6"/>
      <c r="N39" s="6">
        <v>48</v>
      </c>
      <c r="O39" s="6">
        <v>0</v>
      </c>
      <c r="P39" s="6">
        <v>27</v>
      </c>
      <c r="Q39" s="6">
        <v>0</v>
      </c>
      <c r="R39" s="8"/>
      <c r="S39" s="9"/>
      <c r="T39" s="6"/>
      <c r="U39" s="6"/>
      <c r="V39" s="8">
        <f>P39/N39*(100)</f>
        <v>56.25</v>
      </c>
      <c r="W39" s="8"/>
    </row>
    <row r="40" spans="1:23">
      <c r="A40" s="11">
        <v>312</v>
      </c>
      <c r="B40" s="11" t="s">
        <v>66</v>
      </c>
      <c r="C40" s="6">
        <v>4</v>
      </c>
      <c r="D40" s="6">
        <v>6</v>
      </c>
      <c r="E40" s="6">
        <v>0</v>
      </c>
      <c r="F40" s="6">
        <v>40</v>
      </c>
      <c r="G40" s="6">
        <v>63</v>
      </c>
      <c r="H40" s="7">
        <f>G40/(D40-E40)</f>
        <v>10.5</v>
      </c>
      <c r="I40" s="6"/>
      <c r="J40" s="6"/>
      <c r="K40" s="6">
        <v>2</v>
      </c>
      <c r="L40" s="6"/>
      <c r="M40" s="6"/>
      <c r="N40" s="6">
        <v>66</v>
      </c>
      <c r="O40" s="6">
        <v>2</v>
      </c>
      <c r="P40" s="6">
        <v>26</v>
      </c>
      <c r="Q40" s="6">
        <v>0</v>
      </c>
      <c r="R40" s="8"/>
      <c r="S40" s="9"/>
      <c r="T40" s="6"/>
      <c r="U40" s="6"/>
      <c r="V40" s="8">
        <f>P40/N40*(100)</f>
        <v>39.393939393939391</v>
      </c>
      <c r="W40" s="8"/>
    </row>
    <row r="41" spans="1:23">
      <c r="A41" s="11">
        <v>334</v>
      </c>
      <c r="B41" s="13" t="s">
        <v>87</v>
      </c>
      <c r="C41" s="10">
        <v>27</v>
      </c>
      <c r="D41" s="6">
        <v>50</v>
      </c>
      <c r="E41" s="6">
        <v>2</v>
      </c>
      <c r="F41" s="6">
        <v>142</v>
      </c>
      <c r="G41" s="6">
        <v>1313</v>
      </c>
      <c r="H41" s="7">
        <f>G41/(D41-E41)</f>
        <v>27.354166666666668</v>
      </c>
      <c r="I41" s="6">
        <v>2</v>
      </c>
      <c r="J41" s="6">
        <v>8</v>
      </c>
      <c r="K41" s="6">
        <v>7</v>
      </c>
      <c r="L41" s="6"/>
      <c r="M41" s="6"/>
      <c r="N41" s="6">
        <v>3455</v>
      </c>
      <c r="O41" s="6">
        <v>241</v>
      </c>
      <c r="P41" s="6">
        <v>1128</v>
      </c>
      <c r="Q41" s="6">
        <v>49</v>
      </c>
      <c r="R41" s="8">
        <f>P41/Q41</f>
        <v>23.020408163265305</v>
      </c>
      <c r="S41" s="9" t="s">
        <v>40</v>
      </c>
      <c r="T41" s="6"/>
      <c r="U41" s="6"/>
      <c r="V41" s="8">
        <f>P41/N41*(100)</f>
        <v>32.64833574529667</v>
      </c>
      <c r="W41" s="8">
        <f>N41/Q41</f>
        <v>70.510204081632651</v>
      </c>
    </row>
    <row r="42" spans="1:23">
      <c r="A42" s="15">
        <v>321</v>
      </c>
      <c r="B42" s="11" t="s">
        <v>75</v>
      </c>
      <c r="C42" s="10">
        <v>1</v>
      </c>
      <c r="D42" s="6">
        <v>2</v>
      </c>
      <c r="E42" s="6">
        <v>0</v>
      </c>
      <c r="F42" s="6">
        <v>26</v>
      </c>
      <c r="G42" s="6">
        <v>52</v>
      </c>
      <c r="H42" s="7">
        <f>G42/(D42-E42)</f>
        <v>26</v>
      </c>
      <c r="I42" s="6"/>
      <c r="J42" s="6"/>
      <c r="K42" s="6"/>
      <c r="L42" s="6"/>
      <c r="M42" s="6"/>
      <c r="N42" s="6">
        <v>12</v>
      </c>
      <c r="O42" s="6">
        <v>0</v>
      </c>
      <c r="P42" s="6">
        <v>19</v>
      </c>
      <c r="Q42" s="6">
        <v>0</v>
      </c>
      <c r="R42" s="8"/>
      <c r="S42" s="9"/>
      <c r="T42" s="6"/>
      <c r="U42" s="6"/>
      <c r="V42" s="8">
        <f>P42/N42*(100)</f>
        <v>158.33333333333331</v>
      </c>
      <c r="W42" s="8"/>
    </row>
    <row r="43" spans="1:23">
      <c r="A43" s="15">
        <v>345</v>
      </c>
      <c r="B43" s="14" t="s">
        <v>99</v>
      </c>
      <c r="C43" s="10">
        <v>7</v>
      </c>
      <c r="D43" s="6">
        <v>9</v>
      </c>
      <c r="E43" s="6">
        <v>4</v>
      </c>
      <c r="F43" s="6">
        <v>16</v>
      </c>
      <c r="G43" s="6">
        <v>28</v>
      </c>
      <c r="H43" s="7">
        <f>G43/(D43-E43)</f>
        <v>5.6</v>
      </c>
      <c r="I43" s="6"/>
      <c r="J43" s="6"/>
      <c r="K43" s="6"/>
      <c r="L43" s="6"/>
      <c r="M43" s="6"/>
      <c r="N43" s="6">
        <v>1218</v>
      </c>
      <c r="O43" s="6">
        <v>63</v>
      </c>
      <c r="P43" s="6">
        <v>453</v>
      </c>
      <c r="Q43" s="6">
        <v>18</v>
      </c>
      <c r="R43" s="8">
        <f>P43/Q43</f>
        <v>25.166666666666668</v>
      </c>
      <c r="S43" s="9" t="s">
        <v>48</v>
      </c>
      <c r="T43" s="6"/>
      <c r="U43" s="6"/>
      <c r="V43" s="8">
        <f>P43/N43*(100)</f>
        <v>37.192118226600982</v>
      </c>
      <c r="W43" s="8">
        <f>N43/Q43</f>
        <v>67.666666666666671</v>
      </c>
    </row>
    <row r="44" spans="1:23">
      <c r="A44" s="15">
        <v>338</v>
      </c>
      <c r="B44" s="13" t="s">
        <v>92</v>
      </c>
      <c r="C44" s="10">
        <v>3</v>
      </c>
      <c r="D44" s="6">
        <v>5</v>
      </c>
      <c r="E44" s="6">
        <v>0</v>
      </c>
      <c r="F44" s="6">
        <v>41</v>
      </c>
      <c r="G44" s="6">
        <v>75</v>
      </c>
      <c r="H44" s="7">
        <f>G44/(D44-E44)</f>
        <v>15</v>
      </c>
      <c r="I44" s="6"/>
      <c r="J44" s="6"/>
      <c r="K44" s="6">
        <v>1</v>
      </c>
      <c r="L44" s="6"/>
      <c r="M44" s="6"/>
      <c r="N44" s="6"/>
      <c r="O44" s="6"/>
      <c r="P44" s="6"/>
      <c r="Q44" s="6"/>
      <c r="R44" s="8"/>
      <c r="S44" s="9"/>
      <c r="T44" s="6"/>
      <c r="U44" s="6"/>
      <c r="V44" s="8"/>
      <c r="W44" s="8"/>
    </row>
    <row r="45" spans="1:23">
      <c r="A45" s="15">
        <v>344</v>
      </c>
      <c r="B45" s="14" t="s">
        <v>98</v>
      </c>
      <c r="C45" s="10">
        <v>13</v>
      </c>
      <c r="D45" s="6">
        <v>18</v>
      </c>
      <c r="E45" s="6">
        <v>3</v>
      </c>
      <c r="F45" s="6">
        <v>40</v>
      </c>
      <c r="G45" s="6">
        <v>239</v>
      </c>
      <c r="H45" s="7">
        <f>G45/(D45-E45)</f>
        <v>15.933333333333334</v>
      </c>
      <c r="I45" s="6"/>
      <c r="J45" s="6"/>
      <c r="K45" s="6">
        <v>15</v>
      </c>
      <c r="L45" s="6"/>
      <c r="M45" s="6"/>
      <c r="N45" s="6">
        <v>2578</v>
      </c>
      <c r="O45" s="6">
        <v>137</v>
      </c>
      <c r="P45" s="6">
        <v>1000</v>
      </c>
      <c r="Q45" s="6">
        <v>40</v>
      </c>
      <c r="R45" s="8">
        <f>P45/Q45</f>
        <v>25</v>
      </c>
      <c r="S45" s="9" t="s">
        <v>47</v>
      </c>
      <c r="T45" s="6">
        <v>2</v>
      </c>
      <c r="U45" s="6"/>
      <c r="V45" s="8">
        <f>P45/N45*(100)</f>
        <v>38.789759503491076</v>
      </c>
      <c r="W45" s="8">
        <f>N45/Q45</f>
        <v>64.45</v>
      </c>
    </row>
    <row r="46" spans="1:23">
      <c r="A46" s="15">
        <v>314</v>
      </c>
      <c r="B46" s="11" t="s">
        <v>68</v>
      </c>
      <c r="C46" s="10">
        <v>12</v>
      </c>
      <c r="D46" s="6">
        <v>20</v>
      </c>
      <c r="E46" s="6">
        <v>2</v>
      </c>
      <c r="F46" s="6">
        <v>45</v>
      </c>
      <c r="G46" s="6">
        <v>305</v>
      </c>
      <c r="H46" s="7">
        <f>G46/(D46-E46)</f>
        <v>16.944444444444443</v>
      </c>
      <c r="I46" s="6"/>
      <c r="J46" s="6"/>
      <c r="K46" s="6">
        <v>10</v>
      </c>
      <c r="L46" s="6"/>
      <c r="M46" s="6"/>
      <c r="N46" s="6">
        <v>2299</v>
      </c>
      <c r="O46" s="6">
        <v>107</v>
      </c>
      <c r="P46" s="6">
        <v>912</v>
      </c>
      <c r="Q46" s="6">
        <v>23</v>
      </c>
      <c r="R46" s="8">
        <f>P46/Q46</f>
        <v>39.652173913043477</v>
      </c>
      <c r="S46" s="9" t="s">
        <v>24</v>
      </c>
      <c r="T46" s="6"/>
      <c r="U46" s="6"/>
      <c r="V46" s="8">
        <f>P46/N46*(100)</f>
        <v>39.669421487603309</v>
      </c>
      <c r="W46" s="8">
        <f>N46/Q46</f>
        <v>99.956521739130437</v>
      </c>
    </row>
    <row r="47" spans="1:23">
      <c r="A47" s="15">
        <v>311</v>
      </c>
      <c r="B47" s="11" t="s">
        <v>65</v>
      </c>
      <c r="C47" s="10">
        <v>20</v>
      </c>
      <c r="D47" s="6">
        <v>36</v>
      </c>
      <c r="E47" s="6">
        <v>1</v>
      </c>
      <c r="F47" s="6">
        <v>153</v>
      </c>
      <c r="G47" s="6">
        <v>1447</v>
      </c>
      <c r="H47" s="7">
        <f>G47/(D47-E47)</f>
        <v>41.342857142857142</v>
      </c>
      <c r="I47" s="6">
        <v>4</v>
      </c>
      <c r="J47" s="6">
        <v>7</v>
      </c>
      <c r="K47" s="6">
        <v>9</v>
      </c>
      <c r="L47" s="6"/>
      <c r="M47" s="6"/>
      <c r="N47" s="6">
        <v>27</v>
      </c>
      <c r="O47" s="6">
        <v>0</v>
      </c>
      <c r="P47" s="6">
        <v>32</v>
      </c>
      <c r="Q47" s="6">
        <v>0</v>
      </c>
      <c r="R47" s="8"/>
      <c r="S47" s="9"/>
      <c r="T47" s="6"/>
      <c r="U47" s="6"/>
      <c r="V47" s="8">
        <f>P47/N47*(100)</f>
        <v>118.5185185185185</v>
      </c>
      <c r="W47" s="8"/>
    </row>
    <row r="48" spans="1:23">
      <c r="A48" s="15">
        <v>301</v>
      </c>
      <c r="B48" s="11" t="s">
        <v>56</v>
      </c>
      <c r="C48" s="10">
        <v>5</v>
      </c>
      <c r="D48" s="6">
        <v>7</v>
      </c>
      <c r="E48" s="6">
        <v>0</v>
      </c>
      <c r="F48" s="6">
        <v>51</v>
      </c>
      <c r="G48" s="6">
        <v>194</v>
      </c>
      <c r="H48" s="7">
        <f>G48/(D48-E48)</f>
        <v>27.714285714285715</v>
      </c>
      <c r="I48" s="6"/>
      <c r="J48" s="6">
        <v>1</v>
      </c>
      <c r="K48" s="6">
        <v>1</v>
      </c>
      <c r="L48" s="6"/>
      <c r="M48" s="6"/>
      <c r="N48" s="6"/>
      <c r="O48" s="6"/>
      <c r="P48" s="6"/>
      <c r="Q48" s="6"/>
      <c r="R48" s="8"/>
      <c r="S48" s="9"/>
      <c r="T48" s="6"/>
      <c r="U48" s="6"/>
      <c r="V48" s="8"/>
      <c r="W48" s="8"/>
    </row>
    <row r="49" spans="1:23">
      <c r="A49" s="15">
        <v>317</v>
      </c>
      <c r="B49" s="11" t="s">
        <v>71</v>
      </c>
      <c r="C49" s="10">
        <v>5</v>
      </c>
      <c r="D49" s="6">
        <v>8</v>
      </c>
      <c r="E49" s="6">
        <v>0</v>
      </c>
      <c r="F49" s="6">
        <v>62</v>
      </c>
      <c r="G49" s="6">
        <v>173</v>
      </c>
      <c r="H49" s="7">
        <f>G49/(D49-E49)</f>
        <v>21.625</v>
      </c>
      <c r="I49" s="6"/>
      <c r="J49" s="6">
        <v>1</v>
      </c>
      <c r="K49" s="6"/>
      <c r="L49" s="6"/>
      <c r="M49" s="6"/>
      <c r="N49" s="6">
        <v>840</v>
      </c>
      <c r="O49" s="6">
        <v>48</v>
      </c>
      <c r="P49" s="6">
        <v>308</v>
      </c>
      <c r="Q49" s="6">
        <v>7</v>
      </c>
      <c r="R49" s="8">
        <f>P49/Q49</f>
        <v>44</v>
      </c>
      <c r="S49" s="9" t="s">
        <v>27</v>
      </c>
      <c r="T49" s="6"/>
      <c r="U49" s="6"/>
      <c r="V49" s="8">
        <f>P49/N49*(100)</f>
        <v>36.666666666666664</v>
      </c>
      <c r="W49" s="8">
        <f>N49/Q49</f>
        <v>120</v>
      </c>
    </row>
    <row r="50" spans="1:23">
      <c r="A50" s="16">
        <v>346</v>
      </c>
      <c r="B50" s="14" t="s">
        <v>100</v>
      </c>
      <c r="C50" s="10">
        <v>2</v>
      </c>
      <c r="D50" s="6">
        <v>4</v>
      </c>
      <c r="E50" s="6">
        <v>0</v>
      </c>
      <c r="F50" s="6">
        <v>11</v>
      </c>
      <c r="G50" s="6">
        <v>15</v>
      </c>
      <c r="H50" s="7">
        <f>G50/(D50-E50)</f>
        <v>3.75</v>
      </c>
      <c r="I50" s="6"/>
      <c r="J50" s="6"/>
      <c r="K50" s="6">
        <v>2</v>
      </c>
      <c r="L50" s="6"/>
      <c r="M50" s="6"/>
      <c r="N50" s="6">
        <v>168</v>
      </c>
      <c r="O50" s="6">
        <v>2</v>
      </c>
      <c r="P50" s="6">
        <v>88</v>
      </c>
      <c r="Q50" s="6">
        <v>2</v>
      </c>
      <c r="R50" s="8">
        <f>P50/Q50</f>
        <v>44</v>
      </c>
      <c r="S50" s="9" t="s">
        <v>49</v>
      </c>
      <c r="T50" s="6"/>
      <c r="U50" s="6"/>
      <c r="V50" s="8">
        <f>P50/N50*(100)</f>
        <v>52.380952380952387</v>
      </c>
      <c r="W50" s="8">
        <f>N50/Q50</f>
        <v>84</v>
      </c>
    </row>
    <row r="51" spans="1:23">
      <c r="A51" s="15">
        <v>305</v>
      </c>
      <c r="B51" s="11" t="s">
        <v>60</v>
      </c>
      <c r="C51" s="10">
        <v>3</v>
      </c>
      <c r="D51" s="6">
        <v>4</v>
      </c>
      <c r="E51" s="6">
        <v>0</v>
      </c>
      <c r="F51" s="6">
        <v>16</v>
      </c>
      <c r="G51" s="6">
        <v>44</v>
      </c>
      <c r="H51" s="7">
        <f>G51/(D51-E51)</f>
        <v>11</v>
      </c>
      <c r="I51" s="6"/>
      <c r="J51" s="6"/>
      <c r="K51" s="6">
        <v>3</v>
      </c>
      <c r="L51" s="6"/>
      <c r="M51" s="6"/>
      <c r="N51" s="6">
        <v>102</v>
      </c>
      <c r="O51" s="6">
        <v>0</v>
      </c>
      <c r="P51" s="6">
        <v>78</v>
      </c>
      <c r="Q51" s="6">
        <v>1</v>
      </c>
      <c r="R51" s="8">
        <f>P51/Q51</f>
        <v>78</v>
      </c>
      <c r="S51" s="9" t="s">
        <v>21</v>
      </c>
      <c r="T51" s="6"/>
      <c r="U51" s="6"/>
      <c r="V51" s="8">
        <f>P51/N51*(100)</f>
        <v>76.470588235294116</v>
      </c>
      <c r="W51" s="8">
        <f>N51/Q51</f>
        <v>102</v>
      </c>
    </row>
    <row r="52" spans="1:23">
      <c r="A52" s="15">
        <v>308</v>
      </c>
      <c r="B52" s="11" t="s">
        <v>64</v>
      </c>
      <c r="C52" s="10">
        <v>2</v>
      </c>
      <c r="D52" s="6">
        <v>4</v>
      </c>
      <c r="E52" s="6">
        <v>0</v>
      </c>
      <c r="F52" s="6">
        <v>13</v>
      </c>
      <c r="G52" s="6">
        <v>29</v>
      </c>
      <c r="H52" s="7">
        <f>G52/(D52-E52)</f>
        <v>7.25</v>
      </c>
      <c r="I52" s="6"/>
      <c r="J52" s="6"/>
      <c r="K52" s="6"/>
      <c r="L52" s="6"/>
      <c r="M52" s="6"/>
      <c r="N52" s="6"/>
      <c r="O52" s="6"/>
      <c r="P52" s="6"/>
      <c r="Q52" s="6"/>
      <c r="R52" s="8"/>
      <c r="S52" s="9"/>
      <c r="T52" s="6"/>
      <c r="U52" s="6"/>
      <c r="V52" s="8"/>
      <c r="W52" s="8"/>
    </row>
    <row r="53" spans="1:23">
      <c r="A53" s="15">
        <v>319</v>
      </c>
      <c r="B53" s="11" t="s">
        <v>73</v>
      </c>
      <c r="C53" s="10">
        <v>1</v>
      </c>
      <c r="D53" s="6">
        <v>2</v>
      </c>
      <c r="E53" s="6">
        <v>0</v>
      </c>
      <c r="F53" s="6">
        <v>25</v>
      </c>
      <c r="G53" s="6">
        <v>46</v>
      </c>
      <c r="H53" s="7">
        <f>G53/(D53-E53)</f>
        <v>23</v>
      </c>
      <c r="I53" s="6"/>
      <c r="J53" s="6"/>
      <c r="K53" s="6"/>
      <c r="L53" s="6">
        <v>4</v>
      </c>
      <c r="M53" s="6">
        <v>1</v>
      </c>
      <c r="N53" s="6"/>
      <c r="O53" s="6"/>
      <c r="P53" s="6"/>
      <c r="Q53" s="6"/>
      <c r="R53" s="8"/>
      <c r="S53" s="9"/>
      <c r="T53" s="6"/>
      <c r="U53" s="6"/>
      <c r="V53" s="8"/>
      <c r="W53" s="8"/>
    </row>
    <row r="54" spans="1:23">
      <c r="A54" s="11">
        <v>339</v>
      </c>
      <c r="B54" s="14" t="s">
        <v>93</v>
      </c>
      <c r="C54" s="10">
        <v>3</v>
      </c>
      <c r="D54" s="6">
        <v>4</v>
      </c>
      <c r="E54" s="6">
        <v>0</v>
      </c>
      <c r="F54" s="6">
        <v>13</v>
      </c>
      <c r="G54" s="6">
        <v>25</v>
      </c>
      <c r="H54" s="7">
        <f>G54/(D54-E54)</f>
        <v>6.25</v>
      </c>
      <c r="I54" s="6"/>
      <c r="J54" s="6"/>
      <c r="K54" s="6">
        <v>2</v>
      </c>
      <c r="L54" s="6"/>
      <c r="M54" s="6"/>
      <c r="N54" s="6"/>
      <c r="O54" s="6"/>
      <c r="P54" s="6"/>
      <c r="Q54" s="6"/>
      <c r="R54" s="8"/>
      <c r="S54" s="9"/>
      <c r="T54" s="6"/>
      <c r="U54" s="6"/>
      <c r="V54" s="8"/>
      <c r="W54" s="8"/>
    </row>
  </sheetData>
  <sortState ref="A2:W51">
    <sortCondition ref="B2:B51"/>
  </sortState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2014-05-09T00:02:26Z</cp:lastPrinted>
  <dcterms:created xsi:type="dcterms:W3CDTF">2012-04-06T04:55:08Z</dcterms:created>
  <dcterms:modified xsi:type="dcterms:W3CDTF">2014-05-09T00:07:55Z</dcterms:modified>
</cp:coreProperties>
</file>